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bookViews>
  <sheets>
    <sheet name="Statistical references" sheetId="3" r:id="rId1"/>
    <sheet name="Calculations" sheetId="4" r:id="rId2"/>
  </sheets>
  <definedNames>
    <definedName name="_ftn1" localSheetId="0">'Statistical references'!#REF!</definedName>
    <definedName name="_ftn2" localSheetId="0">'Statistical references'!$E$61</definedName>
    <definedName name="_ftnref1" localSheetId="0">'Statistical references'!#REF!</definedName>
    <definedName name="_ftnref2" localSheetId="0">'Statistical references'!$A$69</definedName>
    <definedName name="_xlnm.Print_Area" localSheetId="0">'Statistical references'!$A$1:$G$67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4" l="1"/>
  <c r="B16" i="4"/>
  <c r="B18" i="4"/>
  <c r="B17" i="4"/>
  <c r="B6" i="4"/>
  <c r="B10" i="4" s="1"/>
  <c r="B4" i="4"/>
  <c r="B8" i="4" s="1"/>
  <c r="B9" i="4" l="1"/>
  <c r="B19" i="4"/>
</calcChain>
</file>

<file path=xl/sharedStrings.xml><?xml version="1.0" encoding="utf-8"?>
<sst xmlns="http://schemas.openxmlformats.org/spreadsheetml/2006/main" count="419" uniqueCount="295">
  <si>
    <t>Source/Reference</t>
  </si>
  <si>
    <t>Link</t>
  </si>
  <si>
    <t>NZ law protects 100% of sharks from shark finning</t>
  </si>
  <si>
    <t>#1</t>
  </si>
  <si>
    <t>http://www.sciencedirect.com/science/article/pii/S0308597X09001614</t>
  </si>
  <si>
    <t>http://www.legislation.govt.nz/regulation/public/2001/0253/latest/DLM76407.html</t>
  </si>
  <si>
    <t>http://www.legislation.govt.nz/regulation/public/2014/0279/latest/whole.html</t>
  </si>
  <si>
    <t>http://mpi.govt.nz/about-mpi/corporate-publications/</t>
  </si>
  <si>
    <t>NZ's fisheries management regime, the Quota Management System, was introduced in 1986</t>
  </si>
  <si>
    <t>http://www.legislation.govt.nz/regulation/public/1986/0267/52.0/DLM116140.html</t>
  </si>
  <si>
    <t>The Parliamentary Council Office. Fisheries (Quota Management Areas, Total Allowable Catches, and Catch Histories) Notice 1986</t>
  </si>
  <si>
    <t>The Parliamentary Council Office. Fisheries (Commercial Fishing) Regulations 2001</t>
  </si>
  <si>
    <t>The Parliamentary Council Office. Fisheries (Commercial Fishing) Amendment Regulations (No 2) 2014</t>
  </si>
  <si>
    <t>Section</t>
  </si>
  <si>
    <t>Managing for Sustainability</t>
  </si>
  <si>
    <t>Date last accessed by OpenSeas</t>
  </si>
  <si>
    <t>https://www.mpi.govt.nz/news-and-resources/consultations/future-of-our-fisheries/</t>
  </si>
  <si>
    <t>Fishing Rules</t>
  </si>
  <si>
    <t>Marine Conservation</t>
  </si>
  <si>
    <t>New Zealand has a network of 44 marine reserves.</t>
  </si>
  <si>
    <t>New Zealand's Exclusive Economic Zone is the 4th largest in the world.</t>
  </si>
  <si>
    <t>4th</t>
  </si>
  <si>
    <t>There are 1,165 registered commercial fishing vessels in New Zealand, ranging from row boats to factory trawlers.</t>
  </si>
  <si>
    <t>The Ministry conducts more than 1,000 commercial vessel inspections per year.</t>
  </si>
  <si>
    <t>The Ministry has estimated over 40% of snapper is caught by non-commercial fishers.</t>
  </si>
  <si>
    <t>Species</t>
  </si>
  <si>
    <t>42% = 4565 (estimated recreational catch) / (6357 (TACC)+ 4565 (estimated recreational catch))</t>
  </si>
  <si>
    <t>New Zealand has been repeatedly ranked among the best performing fisheries nations in the world.</t>
  </si>
  <si>
    <t xml:space="preserve">https://mikemelnychuk.files.wordpress.com/2016/12/melnychuk-2016-pnas-fisheries-management-and-stock-status-with-si.pdf </t>
  </si>
  <si>
    <t>New Zealand ranked 1st out of 41 countries for the qulaity of its fisheries monitoring, control and surveillance.</t>
  </si>
  <si>
    <t>http://science.sciencemag.org/content/325/5940/578</t>
  </si>
  <si>
    <t>http://www.doc.govt.nz/about-us/science-publications/conservation-publications/marine-and-coastal/marine-protected-areas/marine-protected-areas-tier-1-statistic/marine-protected-areas-tier-1-statistic-2015/</t>
  </si>
  <si>
    <t>Department of Conservation (2015). Marine protected areas: Tier 1 statistic 2015. Wellington: Department of Conservation.</t>
  </si>
  <si>
    <t>Area (sq km)</t>
  </si>
  <si>
    <t>Type 1 marine protected area</t>
  </si>
  <si>
    <t>Type 2 marine protected area</t>
  </si>
  <si>
    <t>Benthic closures</t>
  </si>
  <si>
    <t xml:space="preserve">Extended Continental Shelf </t>
  </si>
  <si>
    <t>Total protected area</t>
  </si>
  <si>
    <t>http://www.stats.govt.nz/browse_for_stats/environment/environmental-reporting-series/environmental-indicators/Home/Marine/marine-protected-ares.aspx</t>
  </si>
  <si>
    <t>www.linz.govt.nz</t>
  </si>
  <si>
    <t>http://www.conservation.govt.nz/nature/habitats/marine/new-zealands-marine-environment/</t>
  </si>
  <si>
    <t>None.</t>
  </si>
  <si>
    <t>Territorial sea in Type 1 MPAs</t>
  </si>
  <si>
    <t>EEZ in BPAs</t>
  </si>
  <si>
    <t>Territorial Sea</t>
  </si>
  <si>
    <t>Total ocean territory</t>
  </si>
  <si>
    <t>Total land mass</t>
  </si>
  <si>
    <t>A full list of marine reserves can be accessed at http://www.conservation.govt.nz/nature/habitats/marine/marine-reserves-a-z/</t>
  </si>
  <si>
    <t>A full list of marine mammal sanctuaries can be accessed at http://www.conservation.govt.nz/nature/habitats/marine/other-marine-protection/</t>
  </si>
  <si>
    <t>Size of the ocean territory in comparison to land mass (times larger)</t>
  </si>
  <si>
    <t>New Zealand is a signatory to 17 international and regional agreements for managing protected species and marine conservation.</t>
  </si>
  <si>
    <t>General</t>
  </si>
  <si>
    <t>Only half of the fish stocks managed in the QMS are targeted for commercial seafood production.</t>
  </si>
  <si>
    <t>Land Information New Zealand</t>
  </si>
  <si>
    <t>Calculation</t>
  </si>
  <si>
    <t>Department of Conservation (2015)</t>
  </si>
  <si>
    <t>Department of Conservation (2017)</t>
  </si>
  <si>
    <t>Size of the BPAs and seamount closures in comparison to land mass (times larger)</t>
  </si>
  <si>
    <t>5 x</t>
  </si>
  <si>
    <t>17 agreements</t>
  </si>
  <si>
    <t>15,000 species</t>
  </si>
  <si>
    <t>44 reserves</t>
  </si>
  <si>
    <t>1000 inspections</t>
  </si>
  <si>
    <t>Calculation = Total ocena territory / Total land mass</t>
  </si>
  <si>
    <t>Calculation = Benthic closures / Total land mass</t>
  </si>
  <si>
    <t>Calculation = EEZ + Territorial Sea</t>
  </si>
  <si>
    <t>Exclusive Economic Zone (EEZ)</t>
  </si>
  <si>
    <t>Calculation = EEZ + Territorial Sea + Extended Continental Shelf</t>
  </si>
  <si>
    <t>Calculation = Type 1 MPAs / Territorial Sea</t>
  </si>
  <si>
    <t>Calculation = Benthic closures / EEZ</t>
  </si>
  <si>
    <t>References</t>
  </si>
  <si>
    <t>*Note the figures presented on the Department of Conservation's Marine Protection Tools web page differ from those used by the Ministry for the Environment. The Ministry for the Environment figures are based on the Marine Protected Areas: Tier 1 statistic 2015 report.  Tier 1 statistics are official statistics released by the government. Tier 1 statistics have been used in these calculations, where available. No tier 1 statistic was available for the area of marine mammal sanctuaries. In this case, the Department of Conservation website was used.</t>
  </si>
  <si>
    <t>Statistic</t>
  </si>
  <si>
    <t>Measure / Statistic</t>
  </si>
  <si>
    <t>8 sanctuaries</t>
  </si>
  <si>
    <t>Highlighted number</t>
  </si>
  <si>
    <t>Calculation: 4.6 = Area of Benthic closures / Area of Total land mass (refer sheet 2)</t>
  </si>
  <si>
    <t>The Territorial Sea area used in this calculation by FAO is slightly larger than that reported by Land Information New Zealand.</t>
  </si>
  <si>
    <t>FAO. (2005). Fishery Country Profile: New Zealand. FAO.</t>
  </si>
  <si>
    <t>Maori are guaranteed 20% of all quota for any fish stock introduced into the QMS.</t>
  </si>
  <si>
    <t xml:space="preserve">Fisheries Act 1996. (s44, s45 and s47). New Zealand Legislation. </t>
  </si>
  <si>
    <t>http://www.legislation.govt.nz/act/public/1996/0088/latest/whole.html#DLM396546</t>
  </si>
  <si>
    <t xml:space="preserve">New Zealand received the highest possible rating for ecologically sustainable management. </t>
  </si>
  <si>
    <t>New Zealand ranked first among the 53 major fishing nations for managing marine resources</t>
  </si>
  <si>
    <t>New Zealand ranked 5th out of 28 for healthy fish stocks</t>
  </si>
  <si>
    <t>Pramod G. (2011). Evaluations of Monitoring, Control and Surveillance in Marine Fisheries of 41 countries. MCS Case Studies Report, Fisheries Centre, University of British Columbia.</t>
  </si>
  <si>
    <t>Worm B, Hilborn R, et al. (2009). Rebuilding Global Fisheries. Science Vol. 325 (5940): 578–585.</t>
  </si>
  <si>
    <t>Alder J, Cullis-Suzuki S, et al. (2010). Aggregate performance in managing marine ecosystems of 53 maritime countries. Marine Policy Vol. 34 Issue 3: 468–476.</t>
  </si>
  <si>
    <t>Melnychuk MC, Peterson E, Elliott M, and Hilborn R. (2016). Fisheries management impacts on target species status.  2016 Proceedings of the National Academy of Sciences.  PNAS 2017 114: 178-183.</t>
  </si>
  <si>
    <t>FishServe Information Request. (2017). Wellington.</t>
  </si>
  <si>
    <t>Ministry for Primary Industries. (2017). The Health of New Zealand's Fisheries. Wellington: Ministry for Primary Industries.</t>
  </si>
  <si>
    <t>Ministry for Primary Industries. (2016a). The Future of our Fisheries, Volume I: Consultation Document. Wellington: Ministry for Primary Industries.</t>
  </si>
  <si>
    <r>
      <t xml:space="preserve">Ministry for the Environment &amp; Statistics New Zealand (2016). </t>
    </r>
    <r>
      <rPr>
        <i/>
        <sz val="10"/>
        <color theme="1"/>
        <rFont val="Tiempos Text Regular"/>
        <family val="1"/>
      </rPr>
      <t>New Zealand’s Environmental Reporting Series: Environmental Indicators: Marine: Protection in the marine environment</t>
    </r>
    <r>
      <rPr>
        <sz val="10"/>
        <color theme="1"/>
        <rFont val="Tiempos Text Regular"/>
        <family val="1"/>
      </rPr>
      <t>.  Wellington: Ministry for the Environment.</t>
    </r>
  </si>
  <si>
    <t>Ministry for Primary Industries (2016c). Aquatic Environment and Biodiversity Annual Review 2015. Wellington: Ministry for Primary Industries.</t>
  </si>
  <si>
    <t>Land Information New Zealand. (2017) Information Act request.</t>
  </si>
  <si>
    <t>Land Information New Zealand Information Request. (2017) Wellington.</t>
  </si>
  <si>
    <t>Department of Conservation (2017). Wellington.</t>
  </si>
  <si>
    <t>Ministry for the Environment &amp; Statistics New Zealand (2016). New Zealand’s Environmental Reporting Series: Environmental Indicators: Marine: Protection in the marine environment.  Wellington: Ministry for the Environment.</t>
  </si>
  <si>
    <t>The seabed protection network legally restricts trawling from an area 5x the size of New Zealand's land mass.</t>
  </si>
  <si>
    <t>Portion of territory underwater</t>
  </si>
  <si>
    <t>Source/Reference(s)</t>
  </si>
  <si>
    <t>Additional comments</t>
  </si>
  <si>
    <t>96% of New Zealand's territory is underwater</t>
  </si>
  <si>
    <t>Over 15,000 marine species have been identified in New Zealand's marine environment.</t>
  </si>
  <si>
    <t>Total marine environment (area managed within the QMS)</t>
  </si>
  <si>
    <t>Size of the marine environment in comparison to land mass (times larger)</t>
  </si>
  <si>
    <t>Total area of marine environment protected</t>
  </si>
  <si>
    <t>Calculation = Total protected area / Total marine environment</t>
  </si>
  <si>
    <t>Calculation = Total marine environment / Total land mass</t>
  </si>
  <si>
    <t>http://fs.fish.govt.nz/Page.aspx?pk=16</t>
  </si>
  <si>
    <t>As of December 2016, this is the percentage of landings from species of known status that are above the soft limit.</t>
  </si>
  <si>
    <t>97% of New Zealand's commercial catch comes from sustainably managed fish stocks.</t>
  </si>
  <si>
    <t xml:space="preserve">Ministry for Primary Industries (2017). Pers comm. </t>
  </si>
  <si>
    <t>&gt; 60%</t>
  </si>
  <si>
    <t>MPI confirmed the statistics within the Managing for Sustainability report as part of the review process. ($13-$16m) / $22m = ~60-70%</t>
  </si>
  <si>
    <t>Associated Species</t>
  </si>
  <si>
    <t>The Fisheries Act contains provisions for 33 species to be legally returned to sea.</t>
  </si>
  <si>
    <t>33 species</t>
  </si>
  <si>
    <t>Scientists estimate that for every kg of landed catch, about 6% of the catch is returned to sea. This includes both legally and illegally returned catch.</t>
  </si>
  <si>
    <t xml:space="preserve">https://www.niwa.co.nz/fisheries/tools-resources/deepwater-trawl-fisheries-bycatch-and-discards </t>
  </si>
  <si>
    <t xml:space="preserve">National Institute of Water and Atmospheric Research. (2017). </t>
  </si>
  <si>
    <t xml:space="preserve">Fisheries Act 1996 Section 72. </t>
  </si>
  <si>
    <t>Fisheries Act 1996 Section 72(2).</t>
  </si>
  <si>
    <t xml:space="preserve">http://www.legislation.govt.nz/act/public/1996/0088/latest/DLM394192.html </t>
  </si>
  <si>
    <t xml:space="preserve">Fisheries Act 1996 (Part 13). 
Fishing (Commercial Fisheries) Regulations 2001. </t>
  </si>
  <si>
    <t>http://www.legislation.govt.nz/act/public/1996/0088/latest/DLM394192.html</t>
  </si>
  <si>
    <t>Food Safety</t>
  </si>
  <si>
    <t xml:space="preserve">http://www.mpi.govt.nz/food-safety/food-safety-for-consumers/food-recalls/ </t>
  </si>
  <si>
    <t>Around 2,500 people work in commercial fishing and aquaculture operations at sea.</t>
  </si>
  <si>
    <t>2,500 people</t>
  </si>
  <si>
    <t>Workplace Health &amp; Safety</t>
  </si>
  <si>
    <t>Calculation: 96% = Total ocean territory / (Total ocena territory + Total land mass) (refer sheet 2)</t>
  </si>
  <si>
    <t>The fishing industry is a major contributor to fisheries research through the Ministry for Primary Industries, with over 60% of the costs being covered by industry.</t>
  </si>
  <si>
    <t>Department of Conservation (2017). Wellington</t>
  </si>
  <si>
    <t>http://www.foodsafety.govt.nz/registers-lists/</t>
  </si>
  <si>
    <t>Ministry for Primary Industries (2017). Wellington.</t>
  </si>
  <si>
    <t>New Zealand has eight marine mammal sanctuaries to help protect Hector's and Maui dolphis, New Zealand sea lions, fur seals and the southern right whale.</t>
  </si>
  <si>
    <t>Worker Livelihood</t>
  </si>
  <si>
    <t>Traceability</t>
  </si>
  <si>
    <t>http://cert.msc.org/supplierdirectory/VController.aspx?Path=be2ac378-2a36-484c-8016-383699e2e466&amp;xf=1&amp;Country=New%20Zealand&amp;Valid=true</t>
  </si>
  <si>
    <t>The number of "valid" MSC Chain of Custody suppliers (unique names) in New Zealand listed on the public MSC supplier directory. One supplier may have multiple certificates (e.g. Talleys Group Limited)</t>
  </si>
  <si>
    <t>Code of Practice: Processing of Seafood Products. Part 2: Good Operating Practice. Page 158.</t>
  </si>
  <si>
    <t xml:space="preserve">All seafood operators are required by law to identify and track products on at least a 'one up, one back' basis.  </t>
  </si>
  <si>
    <t>1 up - 1 back</t>
  </si>
  <si>
    <t>Not available.</t>
  </si>
  <si>
    <t>96 taxa</t>
  </si>
  <si>
    <t>4 species</t>
  </si>
  <si>
    <t>14,400 birds</t>
  </si>
  <si>
    <t xml:space="preserve">Across all New Zealand commercial fisheries for which information is available, annual potential seabird fatalities are estimated at 14 400 (95% confidence interval: 11 900 – 17 500). Assumptions underpinning this statistic include that all captures result in fatalities.  Cryptic mortalities are also incorporated, where it is known or assumed that not all birds caught or killed are brought aboard during the fishing operation).  </t>
  </si>
  <si>
    <t>Four seabird species populations are at risk due to interactions with commercial fishing activities.</t>
  </si>
  <si>
    <t>Where seabird interactions with commercial fishing activities are documented, the four species populations assessed as most likely to be at risk from these activities are black petrel (Procellaria parkinsoni), Salvin’s albatross (Thalassarche salvini), flesh-footed shearwater (Puffinus carneipes), and Westland petrel (Procellaria westlandica).</t>
  </si>
  <si>
    <t>96 seabird taxa (species and subspecies) breed in New Zealand. These include albatross, petrels, shearwaters, penguins, shags, and many others.</t>
  </si>
  <si>
    <t>Scientists estimate the total number of potential seabird fatalities due to interactions with commercial fishing each year is around 14,400.</t>
  </si>
  <si>
    <t>Under the New Zealand Threat Classification System, approximately one third of seabird taxa in New Zealand are classified as threatened.</t>
  </si>
  <si>
    <t xml:space="preserve">Robertson, H.A., Baird, K., Dowding, J.E., Elliott, G., Hitchmough, R.A., Miskelly, C.M., McArthur, N., O’Donnell, C.F.J., Sagar, P.M., Scofield, R.P., &amp; Taylor, G. (2017). Conservation status of New Zealand birds, 2016. New Zealand Threat Classification Series 19. </t>
  </si>
  <si>
    <t>http://www.doc.govt.nz/Documents/science-and-technical/nztcs19entire.pdf</t>
  </si>
  <si>
    <t>https://www.mpi.govt.nz/document-vault/16339</t>
  </si>
  <si>
    <t>Note - these act and regulatory agencies are limited to the scope of the Section Detail Report. Other Acts and Agencies may apply to fishers at sea but are out of scope for the purposes of the report.</t>
  </si>
  <si>
    <t>http://www.legislation.govt.nz/</t>
  </si>
  <si>
    <t>16 years old</t>
  </si>
  <si>
    <t>Fishers must be at least 16 years of age to work on a New Zealand vessel.</t>
  </si>
  <si>
    <t>Education Act 1989. Part 3, s20.
Maritime Transport Act 1994.</t>
  </si>
  <si>
    <t xml:space="preserve">The Maritime Transport Act  provides that no person shall employ on any New Zealand ship any person of an age that requires that person to be enrolled at school. The school leaving age in New Zealand is presently set at age 16. Consequently, fishers must be at least 16 years of age to work on a New Zealand fishing vessel. </t>
  </si>
  <si>
    <t>0 FCVs</t>
  </si>
  <si>
    <r>
      <t xml:space="preserve">Maritime New Zealand (2017). </t>
    </r>
    <r>
      <rPr>
        <i/>
        <sz val="10"/>
        <color theme="1"/>
        <rFont val="Tiempos Text Regular"/>
        <family val="1"/>
      </rPr>
      <t xml:space="preserve">What we do. </t>
    </r>
    <r>
      <rPr>
        <sz val="10"/>
        <color theme="1"/>
        <rFont val="Tiempos Text Regular"/>
        <family val="1"/>
      </rPr>
      <t xml:space="preserve">
Fisheries Act 1996 section 103.
</t>
    </r>
  </si>
  <si>
    <t>http://www.maritimenz.govt.nz/about/what-we-do/
http://www.legislation.govt.nz/act/public/1996/0088/latest/DLM396970.html?search=ts_act%40bill%40regulation%40deemedreg_fisheries+act+1996_resel_25_a&amp;p=1</t>
  </si>
  <si>
    <t>Any vessel used by a fishing permit holder to take fish for commercial purposes must be registered as a New Zealand fishing vessel. All foreign owned vessels used for commercil fishing purposes are flagged to NZ and are registered with MNZ as a NZ ship (ie. registered in the Fishing Vessel Register pursuant to s103A(4) of the FA1996).</t>
  </si>
  <si>
    <t>11 vessels</t>
  </si>
  <si>
    <t>Ministry for Primary Industries. (2017). Pers comm.</t>
  </si>
  <si>
    <t>There are currently 11 foreign owned commmercial fishing vessels registered in and flagged to New Zealand.</t>
  </si>
  <si>
    <t>Fishing Methods</t>
  </si>
  <si>
    <t>The swept area for trawls targeting tier 1 and tier 2 species between 1989/90 and 2012/13 is estimated to be 347 290 km2 (about 8% of the EEZ and TS).</t>
  </si>
  <si>
    <t>http://www.mpi.govt.nz/document-vault/15880</t>
  </si>
  <si>
    <t>Black, J. &amp; Tilney, R. (2017) Monitoring New Zealand’s trawl footprintfor deepwater fisheries: 1989–90 to 2011–2012 and 2012–13. Found in New Zealand Aquatic Environment and Biodiversity Report No. 176. ISSN 1179-6480 (online). ISBN 978-1-77665-460-4 (online). January 2017</t>
  </si>
  <si>
    <t>Since 1989, less than 10% of New Zealand's seabed has  been bottom trawled.</t>
  </si>
  <si>
    <t>Acts: Maritime Transport Act 1994 (MTA), Health and Safety at Work Act 2015 (HSWA), Employment Relations Act 2000 (ERA), Minimum Wages Act 1983, Holidays Act 2003, Equal Pay Act 1972, Parental Leave and Employment Protection Act 1987, New Zealand Bill of Rights Act 1990, Human Rights Act 1993, Crimes Act 1961, Maritime Crimes Act 1999, and Fisheries Act 1996.
Regulators: Maritime New Zealand, Human Rights Commission, Employment Relations Authority, MBIE Labour Inspectorate, Worksafe New Zealand, Ministry for Primary Industries and
New Zealand Qualifications Authority</t>
  </si>
  <si>
    <t>13 Acts of Parliament</t>
  </si>
  <si>
    <t>The livelihood of fishers at sea is protected through 13 Acts of Parliament and administered through 7 regulatory agencies</t>
  </si>
  <si>
    <t>Thirty eight taxa of marine mammal are resident or migrant in New Zealand waters</t>
  </si>
  <si>
    <t>38 taxa</t>
  </si>
  <si>
    <t>Since 1992, captures of 16 taxa of marine mammals have been reported to result from commercial fishing activities in New Zealand.</t>
  </si>
  <si>
    <t>16 taxa</t>
  </si>
  <si>
    <t>2 TMPs</t>
  </si>
  <si>
    <t>Threat management plans have been completed for Hector's and Maui dolphins and New Zealand sea lion.</t>
  </si>
  <si>
    <t>Eight marine mammals species are considered threatened under the NZTCS.</t>
  </si>
  <si>
    <t>8 species</t>
  </si>
  <si>
    <t>All marine mammals are legally protected under the Marine Mammals Protection Act.</t>
  </si>
  <si>
    <t>The most recent estimate of Maui dolphin aged one year or older is 63 animals (range 57 - 75).</t>
  </si>
  <si>
    <t>11,800</t>
  </si>
  <si>
    <t>The population of New Zealand sea lions has been estimated at 11,800.</t>
  </si>
  <si>
    <t>76x</t>
  </si>
  <si>
    <t>Estimated levels of Maui dolphin mortality are 76 times greater than the level at which the population can sustain.</t>
  </si>
  <si>
    <t xml:space="preserve">Baker, C. S., Chilvers, B. L., Childerhouse, S., Constantine, R., Currey, R., Mattlin, R., van Helden, A. Hitchmough, R. &amp; Rolfe, J. (2016). Conservation status of New Zealand marine mammals, 2013. New Zealand Threat Classification Series 14.  </t>
  </si>
  <si>
    <t xml:space="preserve">Department of Conservation and Ministry for Primary Industries. (2016). New Zealand sea lion/rāpoka threat management plan. Consultation paper. Department of Conservation and Ministry for Primary Industries, Wellington. 
Ministry for Primary Industries and Department of Conservation. (2012). Review of the Maui’s Dolphin Threat Management Plan. MPI and DOC Joint Discussion Paper 2012/8. Ministry for Primary Industries and Department of Conservation, Wellington. </t>
  </si>
  <si>
    <t>Ministry for Primary Industries. (2016). Aquatic Environment and Biodiversity Annual Review 2016. Ministry for Primary Industries, Wellington.</t>
  </si>
  <si>
    <t>Marine Mammals Protection Act 1978.</t>
  </si>
  <si>
    <t>http://www.legislation.govt.nz/act/public/1978/0080/latest/DLM25111.html</t>
  </si>
  <si>
    <t>Currey, R.J.C., Boren, L.J., Sharp, B.R. &amp; Peterson, D. (2012). A risk assessment of threats to Maui’s dolphins. Ministry for Primary Industries and Department of Conservation, Wellington.</t>
  </si>
  <si>
    <t>http://www.doc.govt.nz/Documents/conservation/native-animals/marine-mammals/maui-tmp/mauis-dolphin-risk-assessment.pdf</t>
  </si>
  <si>
    <t>http://www.doc.govt.nz/Documents/conservation/native-animals/marine-mammals/conservation-status-of-new-zealand-marine-mammals-2013.pdf</t>
  </si>
  <si>
    <t>Berkenbusch, K., Abraham, E.R., &amp; Torres, L.G. (2013). New Zealand marine mammals and commercial fisheries. cited in: Ministry for Primary Industries. (2016). Aquatic Environment and Biodiversity Annual Review 2016. Ministry for Primary Industries, Wellington.</t>
  </si>
  <si>
    <t>NZTCS is the New Zealand Threat Classification System. IUCN categorises marine mammals differently.</t>
  </si>
  <si>
    <t>This estimate is higher than that used in the 2012 risk assessment.</t>
  </si>
  <si>
    <t>Over 99% of estimated seabird fatalitites due to commercial fishing activities occur in longline or trawl fisheries.</t>
  </si>
  <si>
    <t>Annual potential fatalities = the estimated number of seabird captures per year, assuming all captures are fatal, and incorporating scalars for unobserved and unobservable (cryptic) mortality. Roughly 75% are from trawl fisheries and 25% from longline fisheries.</t>
  </si>
  <si>
    <t>New Zealand's Seabird Risk Assessment covers 71 seabird species and subspecies.</t>
  </si>
  <si>
    <t>71 taxa</t>
  </si>
  <si>
    <t>http://www.doc.govt.nz/our-work/seabird-prioritisation-framework/</t>
  </si>
  <si>
    <t>Department of Conservation. (2017). Wellington.</t>
  </si>
  <si>
    <t>People</t>
  </si>
  <si>
    <t>Berl. The economic contribution of commercial fishing to the New Zealand economy. Authors Julian Williams, Fiona Stokes, Hugh Dixon and Konrad Hurren. Reference No: #5643. May 2017.</t>
  </si>
  <si>
    <t>13,468</t>
  </si>
  <si>
    <t>The New Zealand seafood industry (fishing and processing combined) employs over 13,000 FTEs.</t>
  </si>
  <si>
    <t>Calculation = Total ocean territory / (Total ocean territory + Total land mass)</t>
  </si>
  <si>
    <t>Sanctuaries</t>
  </si>
  <si>
    <t>https://www.transparency.org/whatwedo/publication/corruption_perceptions_index_2018</t>
  </si>
  <si>
    <t>Transparency International. (2019).  Corruption Perceptions Index 2018.</t>
  </si>
  <si>
    <t>2nd</t>
  </si>
  <si>
    <t>NZ ranks 2nd out of 180 countries for being the least corrupt public sector</t>
  </si>
  <si>
    <t>https://www.mpi.govt.nz/law-and-policy/legal-overviews/fisheries/quota-management-system/</t>
  </si>
  <si>
    <t>Ministry for Primary Industries (2018). The Status of New Zealand’s Fisheries 2018. Wellington: Ministry for Primary Industries.</t>
  </si>
  <si>
    <t>1,094 vessels</t>
  </si>
  <si>
    <t>FishServe Information Request. (2018). Wellington.</t>
  </si>
  <si>
    <t>Last year, 590,067 tonnes of annual catch entitlements were allocated across 1,297 quota share owners.</t>
  </si>
  <si>
    <t>Marine Stewardship Council (2019). London.</t>
  </si>
  <si>
    <t>There were 3 food safety recalls undertaken in 2018 that related to seafood.</t>
  </si>
  <si>
    <t>Ministry for Primary Industries (2019). Wellington.</t>
  </si>
  <si>
    <t>31 vessels</t>
  </si>
  <si>
    <t>26 factory vessels</t>
  </si>
  <si>
    <t>26 factory vessels operate a registered Risk Management Programme.</t>
  </si>
  <si>
    <t>The government has registered 264 individual food safety Risk Management Programmes for seafood.</t>
  </si>
  <si>
    <t>264RMPs</t>
  </si>
  <si>
    <t xml:space="preserve"> Food Safety New Zealand, Ministry for Primary Industries (2019). Wellington.</t>
  </si>
  <si>
    <t>Food Safety New Zealand, Ministry for Primary Industries (2019). Wellington.</t>
  </si>
  <si>
    <t>The fishing industry pays around $24 m a year in government levies for fisheries related conservation, research and enforcement services</t>
  </si>
  <si>
    <t>$24m</t>
  </si>
  <si>
    <t>Ministry for Primary Industries. (2018) Annual Report 2017/18.</t>
  </si>
  <si>
    <t>Richard Y., Abraham, E.R. &amp; Berkenbusch, K. (2017). Assessment of the risk of commercial fisheries to New Zealand seabirds, 2006-07 – 2014-15. New Zealand Aquatic Environment and Biodiversity Report No. 191.</t>
  </si>
  <si>
    <t>https://www.mpi.govt.nz/dmsdocument/27531/loggedIn</t>
  </si>
  <si>
    <t>As of September 2018. Of the 642 fish stocks currently in the QMS, 348 are targeted for commercial fishing. 
Calculation: 54%=348/641</t>
  </si>
  <si>
    <t>The Fisheries Act specifies 4 exemptions allowing for or requiring fish to be legally returned to sea.</t>
  </si>
  <si>
    <t>Penalties for illegally returning fish to the sea include imprisonment, fines up to $250,000 and forteiture of all equipment including vessels, gear and quota shares.</t>
  </si>
  <si>
    <t>$250,000 fine</t>
  </si>
  <si>
    <t>https://www.doc.govt.nz/Documents/conservation/native-animals/marine-mammals/nz-sea-lion-tmp/nz-sea-lion-threat-management-plan.pdf
http://www.doc.govt.nz/Documents/conservation/native-animals/marine-mammals/maui-tmp/mauis-tmp-discussion-document-full.pdf</t>
  </si>
  <si>
    <t>2018/19 Review of the Hector's and Maui dolphin Theat Management Plan completed by May 2019.</t>
  </si>
  <si>
    <t>C.S. Baker, B.L. Chilvers, S. Childerhouse, R. Constantine, R. Currey, R. Mattlin, A. van Helden, R. Hitchmough and J. Rolfe. 2016: Conservation status of New Zealand marine mammals, 2013. New Zealand Threat Classification Series 14. Department of Conservation, Wellington. 18 p.</t>
  </si>
  <si>
    <t>http://www.doc.govt.nz/Documents/science-and-technical/nztcs14entire.pdf</t>
  </si>
  <si>
    <t>http://docs.niwa.co.nz/library/public/AEBAR-2017.pdf</t>
  </si>
  <si>
    <t>Ministry for Primary Industries. (2017). Aquatic Environment and Biodiversity Annual Review 2017. Ministry for Primary Industries, Wellington.</t>
  </si>
  <si>
    <r>
      <t xml:space="preserve">New Zealand's marine biodiversity is protected through a network of </t>
    </r>
    <r>
      <rPr>
        <sz val="10"/>
        <color rgb="FFFF0000"/>
        <rFont val="Tiempos Text Regular"/>
        <family val="1"/>
      </rPr>
      <t xml:space="preserve"> </t>
    </r>
    <r>
      <rPr>
        <sz val="10"/>
        <color theme="1"/>
        <rFont val="Tiempos Text Regular"/>
        <family val="1"/>
      </rPr>
      <t>106  marine protection areas, including marine reserves, marine mammal sancutaries and seamount closures.</t>
    </r>
  </si>
  <si>
    <t>106 areas</t>
  </si>
  <si>
    <t>Department of Conservation (2019). Wellington</t>
  </si>
  <si>
    <t>https://www.mpi.govt.nz/dmsdocument/19856/loggedIn</t>
  </si>
  <si>
    <t>https://www.mpi.govt.nz/dmsdocument/27471/loggedIn</t>
  </si>
  <si>
    <t>https://www.fisheries.govt.nz/dmsdocument/29912/loggedIn</t>
  </si>
  <si>
    <t>Seadays Pan 2017/18</t>
  </si>
  <si>
    <t>Ministry for Primary Industries (2018).Wellington</t>
  </si>
  <si>
    <t>https://www.fisheries.govt.nz/protection-and-response/sustainable-fisheries/strengthening-fisheries-management/monitoring-and-observing/</t>
  </si>
  <si>
    <t>https://www.maritimenz.govt.nz/about/annual-reports/documents/MNZ-annual-report-2017-2018.pdf</t>
  </si>
  <si>
    <t>148 fishing operations use the SOP safety system</t>
  </si>
  <si>
    <t>148</t>
  </si>
  <si>
    <t>Maritime New Zealand. (2019). Pers Comm. 15 January 2019. Wellington.</t>
  </si>
  <si>
    <t>There are 572 MOSS operators involved in inshore and offshore fishing operations.</t>
  </si>
  <si>
    <t>572 operators</t>
  </si>
  <si>
    <t>Calculation:79% = 499 (Number of MOSS operators) /  (Number of MOSS and SOP operators=735+148)</t>
  </si>
  <si>
    <t xml:space="preserve">About 65% of New Zealand fishing vessels use the MOSS safety system. </t>
  </si>
  <si>
    <t>https://www.inshore.co.nz/fileadmin/Documents/Other/BERL_Report_August_2017.pdf</t>
  </si>
  <si>
    <t>21 serious harm incidents</t>
  </si>
  <si>
    <t>Last year, Maritime New Zealand oversaw 349 surveys of fishing vessels under MTOC or Safe Ship Management Systems</t>
  </si>
  <si>
    <t>349 surveys</t>
  </si>
  <si>
    <t>Maritime New Zealand has conducted 461 MOSS audits of fishing operations this year.</t>
  </si>
  <si>
    <t>461 audits</t>
  </si>
  <si>
    <t>Maritime New Zealand Annual Report 2017/18 (Domestic Fishing - Safety / Environmental Performance.</t>
  </si>
  <si>
    <t>New Zealand no longer has any foreign charter vessels fishing commercially.</t>
  </si>
  <si>
    <t>Ministry for Primary Industries (2018). Fisheries Assesment Plenary May 2018. Wellington.</t>
  </si>
  <si>
    <t>33 years old</t>
  </si>
  <si>
    <t>24 certified suppliers</t>
  </si>
  <si>
    <t>There are 24 certified MSC Chain of Custody suppliers in New Zealand.</t>
  </si>
  <si>
    <t>110,000 returns</t>
  </si>
  <si>
    <t>3 recalls</t>
  </si>
  <si>
    <t>The Ministry ovserver programme plans more than 11,500 days at sea each year.</t>
  </si>
  <si>
    <t>New Zealand manages 99 unique species in the QMS</t>
  </si>
  <si>
    <t>99  species</t>
  </si>
  <si>
    <t>As of September 2018. Of the 641 fish stocks currently in the QMS, 348 are targeted for commercial fishing. 
Calculation: 54%=348/641</t>
  </si>
  <si>
    <t>Fishserve (not publicly available)</t>
  </si>
  <si>
    <t>31 commercial fishing vessels are registered as Limited Processing Fishing Vessels.</t>
  </si>
  <si>
    <t>Fishserve processed approximately 110,000 Catch Effort returns, over 12,000 Monthly Harvest returns and almost 2,500 Licenced Fish Reciever Returns last year.</t>
  </si>
  <si>
    <t>In 2017/18, the fishing sector had 21 serious harm incidents and 2 fatalities.</t>
  </si>
  <si>
    <r>
      <rPr>
        <sz val="10"/>
        <color theme="2" tint="-0.89999084444715716"/>
        <rFont val="Tiempos Text Regular"/>
        <family val="1"/>
      </rPr>
      <t>106</t>
    </r>
    <r>
      <rPr>
        <sz val="10"/>
        <color theme="1"/>
        <rFont val="Tiempos Text Regular"/>
        <family val="1"/>
      </rPr>
      <t xml:space="preserve"> total protected areas = 44 marine reserves + 17 BPAs + 17 seamount closures + 8 marine mammal sanctuaries + 7 fisheries closures + 8 submarine closures +</t>
    </r>
    <r>
      <rPr>
        <sz val="10"/>
        <color rgb="FFFF0000"/>
        <rFont val="Tiempos Text Regular"/>
        <family val="1"/>
      </rPr>
      <t xml:space="preserve"> </t>
    </r>
    <r>
      <rPr>
        <sz val="10"/>
        <color theme="2" tint="-0.89999084444715716"/>
        <rFont val="Tiempos Text Regular"/>
        <family val="1"/>
      </rPr>
      <t>2 marine parks</t>
    </r>
    <r>
      <rPr>
        <sz val="10"/>
        <color theme="1"/>
        <rFont val="Tiempos Text Regular"/>
        <family val="1"/>
      </rPr>
      <t xml:space="preserve"> + 1 marine management area + 1 mataitai + Ross Sea MPA</t>
    </r>
  </si>
  <si>
    <t>http://www.legislation.govt.nz/act/public/1989/0080/latest/DLM175959.html?search=qs_act%40bill%40regulation%40deemedreg_Education+Act_resel_25_h&amp;p=1&amp;sr=1  http://www.legislation.govt.nz/act/public/1994/0104/latest/DLM334660.html</t>
  </si>
  <si>
    <t>https://iuuriskintelligence.com/wp-content/uploads/2017/04/New-Zealand-country-Report-Global-Fisheries-MCS-Report-2017.pdf</t>
  </si>
  <si>
    <t>https://www.doc.govt.nz/nature/habitats/marine/other-marine-protection/</t>
  </si>
  <si>
    <t>http://www.fao.org/fishery/facp/NZL/en</t>
  </si>
  <si>
    <t>Statistics References v 2.0 (29 May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</si>
</sst>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Red]\-&quot;$&quot;#,##0"/>
    <numFmt numFmtId="165" formatCode="_-* #,##0.00_-;\-* #,##0.00_-;_-* &quot;-&quot;??_-;_-@_-"/>
    <numFmt numFmtId="166" formatCode="_-* #,##0_-;\-* #,##0_-;_-* &quot;-&quot;??_-;_-@_-"/>
    <numFmt numFmtId="167" formatCode="[$-1409]d\ mmmm\ yyyy;@"/>
    <numFmt numFmtId="168" formatCode="0.0%"/>
    <numFmt numFmtId="169" formatCode="0.0"/>
  </numFmts>
  <fonts count="14" x14ac:knownFonts="1">
    <font>
      <sz val="11"/>
      <color theme="1"/>
      <name val="Calibri"/>
      <family val="2"/>
      <scheme val="minor"/>
    </font>
    <font>
      <u/>
      <sz val="11"/>
      <color theme="10"/>
      <name val="Calibri"/>
      <family val="2"/>
      <scheme val="minor"/>
    </font>
    <font>
      <sz val="11"/>
      <color theme="1"/>
      <name val="Calibri"/>
      <family val="2"/>
      <scheme val="minor"/>
    </font>
    <font>
      <sz val="10"/>
      <color theme="1"/>
      <name val="Tiempos Text Regular"/>
      <family val="1"/>
    </font>
    <font>
      <sz val="10"/>
      <name val="Tiempos Text Regular"/>
      <family val="1"/>
    </font>
    <font>
      <b/>
      <sz val="10"/>
      <color theme="1"/>
      <name val="Tiempos Text Regular"/>
      <family val="1"/>
    </font>
    <font>
      <u/>
      <sz val="10"/>
      <color theme="10"/>
      <name val="Tiempos Text Regular"/>
      <family val="1"/>
    </font>
    <font>
      <i/>
      <sz val="10"/>
      <color theme="1"/>
      <name val="Tiempos Text Regular"/>
      <family val="1"/>
    </font>
    <font>
      <b/>
      <sz val="10"/>
      <name val="Tiempos Text Regular"/>
      <family val="1"/>
    </font>
    <font>
      <sz val="11"/>
      <color theme="1"/>
      <name val="Symbol"/>
      <family val="1"/>
      <charset val="2"/>
    </font>
    <font>
      <u/>
      <sz val="10"/>
      <name val="Tiempos Text Regular"/>
      <family val="1"/>
    </font>
    <font>
      <sz val="10"/>
      <color rgb="FFFF0000"/>
      <name val="Tiempos Text Regular"/>
      <family val="1"/>
    </font>
    <font>
      <sz val="10"/>
      <color theme="2" tint="-0.89999084444715716"/>
      <name val="Tiempos Text Regular"/>
      <family val="1"/>
    </font>
    <font>
      <sz val="14"/>
      <color theme="2" tint="-0.89999084444715716"/>
      <name val="Tiempos Headline Semibold"/>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165" fontId="2" fillId="0" borderId="0" applyFont="0" applyFill="0" applyBorder="0" applyAlignment="0" applyProtection="0"/>
    <xf numFmtId="9" fontId="2" fillId="0" borderId="0" applyFont="0" applyFill="0" applyBorder="0" applyAlignment="0" applyProtection="0"/>
  </cellStyleXfs>
  <cellXfs count="77">
    <xf numFmtId="0" fontId="0" fillId="0" borderId="0" xfId="0"/>
    <xf numFmtId="0" fontId="3" fillId="0" borderId="0" xfId="0" applyFont="1" applyAlignment="1">
      <alignment wrapText="1"/>
    </xf>
    <xf numFmtId="0" fontId="3" fillId="0" borderId="0" xfId="0" applyFont="1"/>
    <xf numFmtId="166" fontId="3" fillId="0" borderId="0" xfId="2" applyNumberFormat="1" applyFont="1"/>
    <xf numFmtId="0" fontId="4" fillId="0" borderId="0" xfId="0" applyFont="1" applyAlignment="1">
      <alignment wrapText="1"/>
    </xf>
    <xf numFmtId="169" fontId="3" fillId="0" borderId="0" xfId="3" applyNumberFormat="1" applyFont="1"/>
    <xf numFmtId="169" fontId="3" fillId="0" borderId="0" xfId="0" applyNumberFormat="1" applyFont="1"/>
    <xf numFmtId="0" fontId="3" fillId="0" borderId="0" xfId="0" applyFont="1" applyAlignment="1"/>
    <xf numFmtId="166" fontId="3" fillId="0" borderId="0" xfId="0" applyNumberFormat="1" applyFont="1"/>
    <xf numFmtId="168" fontId="3" fillId="0" borderId="0" xfId="3" applyNumberFormat="1" applyFont="1"/>
    <xf numFmtId="0" fontId="5" fillId="0" borderId="0" xfId="0" applyFont="1" applyAlignment="1">
      <alignment wrapText="1"/>
    </xf>
    <xf numFmtId="0" fontId="3" fillId="0" borderId="0" xfId="0" applyFont="1" applyAlignment="1">
      <alignment horizontal="left" vertical="top" wrapText="1"/>
    </xf>
    <xf numFmtId="0" fontId="6" fillId="0" borderId="0" xfId="1" applyFont="1"/>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3" fillId="0" borderId="0" xfId="3" applyFont="1"/>
    <xf numFmtId="0" fontId="8"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Border="1" applyAlignment="1">
      <alignment vertical="center" wrapText="1"/>
    </xf>
    <xf numFmtId="12" fontId="3" fillId="0" borderId="2" xfId="0" applyNumberFormat="1" applyFont="1" applyBorder="1" applyAlignment="1">
      <alignment horizontal="center" vertical="center"/>
    </xf>
    <xf numFmtId="9" fontId="3" fillId="0" borderId="2" xfId="0" applyNumberFormat="1" applyFont="1" applyBorder="1" applyAlignment="1">
      <alignment horizontal="center" vertical="center"/>
    </xf>
    <xf numFmtId="0" fontId="3" fillId="0" borderId="2" xfId="0" applyFont="1" applyFill="1" applyBorder="1" applyAlignment="1">
      <alignment vertical="center" wrapText="1"/>
    </xf>
    <xf numFmtId="0" fontId="3" fillId="0" borderId="2"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vertical="center"/>
    </xf>
    <xf numFmtId="164" fontId="3" fillId="0" borderId="2" xfId="0" applyNumberFormat="1" applyFont="1" applyBorder="1" applyAlignment="1">
      <alignment horizontal="center" vertical="center"/>
    </xf>
    <xf numFmtId="0" fontId="4" fillId="0" borderId="0" xfId="0" applyFont="1" applyAlignment="1">
      <alignment vertical="center"/>
    </xf>
    <xf numFmtId="0" fontId="4" fillId="0" borderId="2" xfId="0" applyFont="1" applyBorder="1" applyAlignment="1">
      <alignment vertical="center"/>
    </xf>
    <xf numFmtId="167" fontId="3" fillId="0" borderId="2" xfId="0" applyNumberFormat="1" applyFont="1" applyBorder="1" applyAlignment="1">
      <alignment vertical="center"/>
    </xf>
    <xf numFmtId="0" fontId="3" fillId="0" borderId="2" xfId="0" applyFont="1" applyBorder="1" applyAlignment="1">
      <alignment vertical="center"/>
    </xf>
    <xf numFmtId="0" fontId="10" fillId="0" borderId="2" xfId="1" applyFont="1" applyBorder="1" applyAlignment="1">
      <alignment vertical="center"/>
    </xf>
    <xf numFmtId="0" fontId="10" fillId="0" borderId="2" xfId="1" applyFont="1" applyFill="1" applyBorder="1" applyAlignment="1">
      <alignment vertical="center"/>
    </xf>
    <xf numFmtId="0" fontId="10" fillId="0" borderId="2" xfId="1" applyFont="1" applyBorder="1" applyAlignment="1">
      <alignment vertical="center" wrapText="1"/>
    </xf>
    <xf numFmtId="167" fontId="3" fillId="0" borderId="0" xfId="0" applyNumberFormat="1" applyFont="1" applyAlignment="1">
      <alignment vertical="center"/>
    </xf>
    <xf numFmtId="0" fontId="3" fillId="0" borderId="2" xfId="0" applyFont="1" applyBorder="1" applyAlignment="1">
      <alignment horizontal="left" vertical="center" wrapText="1"/>
    </xf>
    <xf numFmtId="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1" applyFont="1" applyAlignment="1">
      <alignment vertical="center"/>
    </xf>
    <xf numFmtId="0" fontId="3" fillId="0" borderId="2" xfId="0" applyFont="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167" fontId="3" fillId="2" borderId="2" xfId="0" applyNumberFormat="1" applyFont="1" applyFill="1" applyBorder="1" applyAlignment="1">
      <alignment vertical="center"/>
    </xf>
    <xf numFmtId="0" fontId="3" fillId="2" borderId="0" xfId="0" applyFont="1" applyFill="1" applyAlignment="1">
      <alignment vertical="center"/>
    </xf>
    <xf numFmtId="9" fontId="3"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3" fillId="2" borderId="2" xfId="0" applyFont="1" applyFill="1" applyBorder="1" applyAlignment="1">
      <alignment vertical="center"/>
    </xf>
    <xf numFmtId="49" fontId="3" fillId="2" borderId="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0" fontId="10" fillId="2" borderId="2" xfId="1" applyFont="1" applyFill="1" applyBorder="1" applyAlignment="1">
      <alignment vertical="center"/>
    </xf>
    <xf numFmtId="164" fontId="3" fillId="2" borderId="2"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10" fillId="2" borderId="2" xfId="1" applyFont="1" applyFill="1" applyBorder="1" applyAlignment="1">
      <alignment vertical="center" wrapText="1"/>
    </xf>
    <xf numFmtId="49" fontId="3" fillId="2" borderId="2" xfId="2" applyNumberFormat="1" applyFont="1" applyFill="1" applyBorder="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vertical="center"/>
    </xf>
    <xf numFmtId="167" fontId="3" fillId="2" borderId="0" xfId="0" applyNumberFormat="1" applyFont="1" applyFill="1" applyAlignment="1">
      <alignment vertical="center"/>
    </xf>
    <xf numFmtId="0" fontId="1" fillId="2" borderId="0" xfId="1" applyFill="1" applyAlignment="1">
      <alignment horizontal="justify" vertical="center"/>
    </xf>
    <xf numFmtId="0" fontId="0" fillId="2" borderId="0" xfId="0" applyFill="1" applyAlignment="1">
      <alignment vertical="center"/>
    </xf>
    <xf numFmtId="0" fontId="13" fillId="0" borderId="0" xfId="0" applyFont="1" applyAlignment="1">
      <alignment horizontal="left" vertical="center"/>
    </xf>
    <xf numFmtId="0" fontId="4" fillId="2" borderId="2" xfId="0" applyFont="1" applyFill="1" applyBorder="1" applyAlignment="1">
      <alignment horizontal="left" vertical="center" wrapText="1"/>
    </xf>
    <xf numFmtId="9" fontId="4"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left" vertical="top" wrapText="1"/>
    </xf>
    <xf numFmtId="0" fontId="6" fillId="0" borderId="0" xfId="1" applyFont="1" applyAlignment="1">
      <alignment horizontal="left" vertical="top"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3016250</xdr:colOff>
      <xdr:row>0</xdr:row>
      <xdr:rowOff>445770</xdr:rowOff>
    </xdr:to>
    <xdr:pic>
      <xdr:nvPicPr>
        <xdr:cNvPr id="2" name="Picture 1" descr="doc_header.jp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66675" y="0"/>
          <a:ext cx="2949575" cy="445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niwa.co.nz/fisheries/tools-resources/deepwater-trawl-fisheries-bycatch-and-discards" TargetMode="External"/><Relationship Id="rId13" Type="http://schemas.openxmlformats.org/officeDocument/2006/relationships/hyperlink" Target="http://www.legislation.govt.nz/regulation/public/1986/0267/52.0/DLM116140.html" TargetMode="External"/><Relationship Id="rId18" Type="http://schemas.openxmlformats.org/officeDocument/2006/relationships/hyperlink" Target="http://www.legislation.govt.nz/act/public/1996/0088/latest/DLM394192.html" TargetMode="External"/><Relationship Id="rId26" Type="http://schemas.openxmlformats.org/officeDocument/2006/relationships/hyperlink" Target="https://www.maritimenz.govt.nz/about/annual-reports/documents/MNZ-annual-report-2015-2016.pdf" TargetMode="External"/><Relationship Id="rId39" Type="http://schemas.openxmlformats.org/officeDocument/2006/relationships/hyperlink" Target="http://www.legislation.govt.nz/act/public/1994/0104/latest/DLM334660.html" TargetMode="External"/><Relationship Id="rId3" Type="http://schemas.openxmlformats.org/officeDocument/2006/relationships/hyperlink" Target="http://www.sciencedirect.com/science/article/pii/S0308597X09001614" TargetMode="External"/><Relationship Id="rId21" Type="http://schemas.openxmlformats.org/officeDocument/2006/relationships/hyperlink" Target="http://www.foodsafety.govt.nz/registers-lists/" TargetMode="External"/><Relationship Id="rId34" Type="http://schemas.openxmlformats.org/officeDocument/2006/relationships/hyperlink" Target="http://www.mpi.govt.nz/food-safety/food-safety-for-consumers/food-recalls/" TargetMode="External"/><Relationship Id="rId7" Type="http://schemas.openxmlformats.org/officeDocument/2006/relationships/hyperlink" Target="http://www.legislation.govt.nz/regulation/public/2001/0253/latest/DLM76407.html" TargetMode="External"/><Relationship Id="rId12" Type="http://schemas.openxmlformats.org/officeDocument/2006/relationships/hyperlink" Target="http://mpi.govt.nz/about-mpi/corporate-publications/" TargetMode="External"/><Relationship Id="rId17" Type="http://schemas.openxmlformats.org/officeDocument/2006/relationships/hyperlink" Target="http://www.legislation.govt.nz/act/public/1996/0088/latest/DLM394192.html" TargetMode="External"/><Relationship Id="rId25" Type="http://schemas.openxmlformats.org/officeDocument/2006/relationships/hyperlink" Target="https://www.mpi.govt.nz/document-vault/16339" TargetMode="External"/><Relationship Id="rId33" Type="http://schemas.openxmlformats.org/officeDocument/2006/relationships/hyperlink" Target="http://www.doc.govt.nz/our-work/seabird-prioritisation-framework/" TargetMode="External"/><Relationship Id="rId38" Type="http://schemas.openxmlformats.org/officeDocument/2006/relationships/hyperlink" Target="https://www.mpi.govt.nz/law-and-policy/legal-overviews/fisheries/quota-management-system/" TargetMode="External"/><Relationship Id="rId2" Type="http://schemas.openxmlformats.org/officeDocument/2006/relationships/hyperlink" Target="http://fs.fish.govt.nz/Page.aspx?pk=16" TargetMode="External"/><Relationship Id="rId16" Type="http://schemas.openxmlformats.org/officeDocument/2006/relationships/hyperlink" Target="http://www.legislation.govt.nz/act/public/1996/0088/latest/DLM394192.html" TargetMode="External"/><Relationship Id="rId20" Type="http://schemas.openxmlformats.org/officeDocument/2006/relationships/hyperlink" Target="http://www.foodsafety.govt.nz/registers-lists/" TargetMode="External"/><Relationship Id="rId29" Type="http://schemas.openxmlformats.org/officeDocument/2006/relationships/hyperlink" Target="https://www.mpi.govt.nz/document-vault/16339" TargetMode="External"/><Relationship Id="rId41" Type="http://schemas.openxmlformats.org/officeDocument/2006/relationships/drawing" Target="../drawings/drawing1.xml"/><Relationship Id="rId1" Type="http://schemas.openxmlformats.org/officeDocument/2006/relationships/hyperlink" Target="https://www.mpi.govt.nz/news-and-resources/consultations/future-of-our-fisheries/" TargetMode="External"/><Relationship Id="rId6" Type="http://schemas.openxmlformats.org/officeDocument/2006/relationships/hyperlink" Target="http://www.mpi.govt.nz/law-and-policy/legal-overviews/fisheries/the-health-of-new-zealands-fisheries/" TargetMode="External"/><Relationship Id="rId11" Type="http://schemas.openxmlformats.org/officeDocument/2006/relationships/hyperlink" Target="http://science.sciencemag.org/content/325/5940/578" TargetMode="External"/><Relationship Id="rId24" Type="http://schemas.openxmlformats.org/officeDocument/2006/relationships/hyperlink" Target="http://www.doc.govt.nz/Documents/science-and-technical/nztcs19entire.pdf" TargetMode="External"/><Relationship Id="rId32" Type="http://schemas.openxmlformats.org/officeDocument/2006/relationships/hyperlink" Target="https://www.mpi.govt.nz/document-vault/16339" TargetMode="External"/><Relationship Id="rId37" Type="http://schemas.openxmlformats.org/officeDocument/2006/relationships/hyperlink" Target="https://www.maritimenz.govt.nz/about/annual-reports/documents/MNZ-annual-report-2017-2018.pdf" TargetMode="External"/><Relationship Id="rId40" Type="http://schemas.openxmlformats.org/officeDocument/2006/relationships/printerSettings" Target="../printerSettings/printerSettings1.bin"/><Relationship Id="rId5" Type="http://schemas.openxmlformats.org/officeDocument/2006/relationships/hyperlink" Target="http://www.conservation.govt.nz/nature/habitats/marine/new-zealands-marine-environment/" TargetMode="External"/><Relationship Id="rId15" Type="http://schemas.openxmlformats.org/officeDocument/2006/relationships/hyperlink" Target="http://www.stats.govt.nz/browse_for_stats/environment/environmental-reporting-series/environmental-indicators/Home/Marine/marine-protected-ares.aspx" TargetMode="External"/><Relationship Id="rId23" Type="http://schemas.openxmlformats.org/officeDocument/2006/relationships/hyperlink" Target="https://www.fisheries.govt.nz/protection-and-response/sustainable-fisheries/strengthening-fisheries-management/monitoring-and-observing/" TargetMode="External"/><Relationship Id="rId28" Type="http://schemas.openxmlformats.org/officeDocument/2006/relationships/hyperlink" Target="https://www.mpi.govt.nz/document-vault/16339" TargetMode="External"/><Relationship Id="rId36" Type="http://schemas.openxmlformats.org/officeDocument/2006/relationships/hyperlink" Target="https://www.mpi.govt.nz/dmsdocument/19856/loggedIn" TargetMode="External"/><Relationship Id="rId10" Type="http://schemas.openxmlformats.org/officeDocument/2006/relationships/hyperlink" Target="https://www.fisheries.govt.nz/dmsdocument/29912/loggedIn" TargetMode="External"/><Relationship Id="rId19" Type="http://schemas.openxmlformats.org/officeDocument/2006/relationships/hyperlink" Target="http://www.foodsafety.govt.nz/registers-lists/" TargetMode="External"/><Relationship Id="rId31" Type="http://schemas.openxmlformats.org/officeDocument/2006/relationships/hyperlink" Target="http://www.doc.govt.nz/Documents/conservation/native-animals/marine-mammals/conservation-status-of-new-zealand-marine-mammals-2013.pdf" TargetMode="External"/><Relationship Id="rId4" Type="http://schemas.openxmlformats.org/officeDocument/2006/relationships/hyperlink" Target="https://mikemelnychuk.files.wordpress.com/2016/12/melnychuk-2016-pnas-fisheries-management-and-stock-status-with-si.pdf" TargetMode="External"/><Relationship Id="rId9" Type="http://schemas.openxmlformats.org/officeDocument/2006/relationships/hyperlink" Target="http://www.legislation.govt.nz/act/public/1996/0088/latest/whole.html" TargetMode="External"/><Relationship Id="rId14" Type="http://schemas.openxmlformats.org/officeDocument/2006/relationships/hyperlink" Target="http://www.stats.govt.nz/browse_for_stats/environment/environmental-reporting-series/environmental-indicators/Home/Marine/marine-protected-ares.aspx" TargetMode="External"/><Relationship Id="rId22" Type="http://schemas.openxmlformats.org/officeDocument/2006/relationships/hyperlink" Target="http://cert.msc.org/supplierdirectory/VController.aspx?Path=be2ac378-2a36-484c-8016-383699e2e466&amp;xf=1&amp;Country=New%20Zealand&amp;Valid=true" TargetMode="External"/><Relationship Id="rId27" Type="http://schemas.openxmlformats.org/officeDocument/2006/relationships/hyperlink" Target="http://www.mpi.govt.nz/document-vault/15880" TargetMode="External"/><Relationship Id="rId30" Type="http://schemas.openxmlformats.org/officeDocument/2006/relationships/hyperlink" Target="http://www.doc.govt.nz/Documents/conservation/native-animals/marine-mammals/maui-tmp/mauis-dolphin-risk-assessment.pdf" TargetMode="External"/><Relationship Id="rId35" Type="http://schemas.openxmlformats.org/officeDocument/2006/relationships/hyperlink" Target="http://www.doc.govt.nz/Documents/science-and-technical/nztcs14entire.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linz.govt.nz/" TargetMode="External"/><Relationship Id="rId2" Type="http://schemas.openxmlformats.org/officeDocument/2006/relationships/hyperlink" Target="http://www.stats.govt.nz/browse_for_stats/environment/environmental-reporting-series/environmental-indicators/Home/Marine/marine-protected-ares.aspx" TargetMode="External"/><Relationship Id="rId1" Type="http://schemas.openxmlformats.org/officeDocument/2006/relationships/hyperlink" Target="http://www.doc.govt.nz/about-us/science-publications/conservation-publications/marine-and-coastal/marine-protected-areas/marine-protected-areas-tier-1-statistic/marine-protected-areas-tier-1-statistic-2015/" TargetMode="External"/><Relationship Id="rId5" Type="http://schemas.openxmlformats.org/officeDocument/2006/relationships/printerSettings" Target="../printerSettings/printerSettings2.bin"/><Relationship Id="rId4" Type="http://schemas.openxmlformats.org/officeDocument/2006/relationships/hyperlink" Target="http://www.conservation.govt.nz/nature/habitats/marine/new-zealands-marine-environ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2"/>
  <sheetViews>
    <sheetView showGridLines="0" tabSelected="1" view="pageLayout" zoomScaleNormal="100" workbookViewId="0">
      <selection activeCell="D3" sqref="D3"/>
    </sheetView>
  </sheetViews>
  <sheetFormatPr defaultColWidth="9.140625" defaultRowHeight="14.25" x14ac:dyDescent="0.25"/>
  <cols>
    <col min="1" max="1" width="51.140625" style="13" customWidth="1"/>
    <col min="2" max="2" width="15.28515625" style="15" customWidth="1"/>
    <col min="3" max="3" width="14" style="14" customWidth="1"/>
    <col min="4" max="4" width="59" style="13" customWidth="1"/>
    <col min="5" max="5" width="48.28515625" style="31" customWidth="1"/>
    <col min="6" max="6" width="19.5703125" style="29" customWidth="1"/>
    <col min="7" max="7" width="36.85546875" style="13" customWidth="1"/>
    <col min="8" max="16384" width="9.140625" style="29"/>
  </cols>
  <sheetData>
    <row r="1" spans="1:7" ht="50.25" customHeight="1" x14ac:dyDescent="0.25">
      <c r="B1" s="68" t="s">
        <v>294</v>
      </c>
    </row>
    <row r="2" spans="1:7" s="15" customFormat="1" ht="27.95" x14ac:dyDescent="0.35">
      <c r="A2" s="19" t="s">
        <v>73</v>
      </c>
      <c r="B2" s="19" t="s">
        <v>76</v>
      </c>
      <c r="C2" s="20" t="s">
        <v>13</v>
      </c>
      <c r="D2" s="20" t="s">
        <v>101</v>
      </c>
      <c r="E2" s="27" t="s">
        <v>1</v>
      </c>
      <c r="F2" s="20" t="s">
        <v>15</v>
      </c>
      <c r="G2" s="21" t="s">
        <v>102</v>
      </c>
    </row>
    <row r="3" spans="1:7" ht="42" x14ac:dyDescent="0.35">
      <c r="A3" s="22" t="s">
        <v>103</v>
      </c>
      <c r="B3" s="24">
        <v>0.96</v>
      </c>
      <c r="C3" s="28" t="s">
        <v>52</v>
      </c>
      <c r="D3" s="22" t="s">
        <v>96</v>
      </c>
      <c r="E3" s="32" t="s">
        <v>145</v>
      </c>
      <c r="F3" s="33">
        <v>42769</v>
      </c>
      <c r="G3" s="22" t="s">
        <v>132</v>
      </c>
    </row>
    <row r="4" spans="1:7" ht="27.95" x14ac:dyDescent="0.35">
      <c r="A4" s="22" t="s">
        <v>219</v>
      </c>
      <c r="B4" s="26" t="s">
        <v>218</v>
      </c>
      <c r="C4" s="26" t="s">
        <v>52</v>
      </c>
      <c r="D4" s="22" t="s">
        <v>217</v>
      </c>
      <c r="E4" s="35" t="s">
        <v>216</v>
      </c>
      <c r="F4" s="33">
        <v>43507</v>
      </c>
      <c r="G4" s="34" t="s">
        <v>42</v>
      </c>
    </row>
    <row r="5" spans="1:7" ht="56.1" x14ac:dyDescent="0.35">
      <c r="A5" s="22" t="s">
        <v>282</v>
      </c>
      <c r="B5" s="46" t="s">
        <v>283</v>
      </c>
      <c r="C5" s="28" t="s">
        <v>14</v>
      </c>
      <c r="D5" s="22" t="s">
        <v>220</v>
      </c>
      <c r="E5" s="22" t="s">
        <v>285</v>
      </c>
      <c r="F5" s="33">
        <v>43507</v>
      </c>
      <c r="G5" s="22" t="s">
        <v>284</v>
      </c>
    </row>
    <row r="6" spans="1:7" ht="56.1" x14ac:dyDescent="0.35">
      <c r="A6" s="22" t="s">
        <v>53</v>
      </c>
      <c r="B6" s="23">
        <v>0.5</v>
      </c>
      <c r="C6" s="28" t="s">
        <v>14</v>
      </c>
      <c r="D6" s="22" t="s">
        <v>92</v>
      </c>
      <c r="E6" s="35" t="s">
        <v>16</v>
      </c>
      <c r="F6" s="33">
        <v>43509</v>
      </c>
      <c r="G6" s="22" t="s">
        <v>240</v>
      </c>
    </row>
    <row r="7" spans="1:7" ht="57" x14ac:dyDescent="0.25">
      <c r="A7" s="22" t="s">
        <v>112</v>
      </c>
      <c r="B7" s="24">
        <v>0.95</v>
      </c>
      <c r="C7" s="28" t="s">
        <v>14</v>
      </c>
      <c r="D7" s="22" t="s">
        <v>221</v>
      </c>
      <c r="E7" s="37" t="s">
        <v>110</v>
      </c>
      <c r="F7" s="33">
        <v>43509</v>
      </c>
      <c r="G7" s="22" t="s">
        <v>111</v>
      </c>
    </row>
    <row r="8" spans="1:7" ht="42.75" x14ac:dyDescent="0.25">
      <c r="A8" s="72" t="s">
        <v>27</v>
      </c>
      <c r="B8" s="73" t="s">
        <v>3</v>
      </c>
      <c r="C8" s="74" t="s">
        <v>14</v>
      </c>
      <c r="D8" s="25" t="s">
        <v>87</v>
      </c>
      <c r="E8" s="36" t="s">
        <v>30</v>
      </c>
      <c r="F8" s="33">
        <v>43584</v>
      </c>
      <c r="G8" s="25" t="s">
        <v>83</v>
      </c>
    </row>
    <row r="9" spans="1:7" ht="42.75" x14ac:dyDescent="0.25">
      <c r="A9" s="72"/>
      <c r="B9" s="73"/>
      <c r="C9" s="74"/>
      <c r="D9" s="25" t="s">
        <v>88</v>
      </c>
      <c r="E9" s="36" t="s">
        <v>4</v>
      </c>
      <c r="F9" s="33">
        <v>43584</v>
      </c>
      <c r="G9" s="25" t="s">
        <v>84</v>
      </c>
    </row>
    <row r="10" spans="1:7" ht="42.75" x14ac:dyDescent="0.25">
      <c r="A10" s="72"/>
      <c r="B10" s="73"/>
      <c r="C10" s="74"/>
      <c r="D10" s="22" t="s">
        <v>86</v>
      </c>
      <c r="E10" s="36" t="s">
        <v>291</v>
      </c>
      <c r="F10" s="33">
        <v>43584</v>
      </c>
      <c r="G10" s="22" t="s">
        <v>29</v>
      </c>
    </row>
    <row r="11" spans="1:7" ht="57" x14ac:dyDescent="0.25">
      <c r="A11" s="72"/>
      <c r="B11" s="73"/>
      <c r="C11" s="74"/>
      <c r="D11" s="22" t="s">
        <v>89</v>
      </c>
      <c r="E11" s="35" t="s">
        <v>28</v>
      </c>
      <c r="F11" s="33">
        <v>43584</v>
      </c>
      <c r="G11" s="22" t="s">
        <v>85</v>
      </c>
    </row>
    <row r="12" spans="1:7" ht="42.75" x14ac:dyDescent="0.25">
      <c r="A12" s="22" t="s">
        <v>235</v>
      </c>
      <c r="B12" s="26" t="s">
        <v>236</v>
      </c>
      <c r="C12" s="28" t="s">
        <v>14</v>
      </c>
      <c r="D12" s="22" t="s">
        <v>237</v>
      </c>
      <c r="E12" s="35" t="s">
        <v>7</v>
      </c>
      <c r="F12" s="33">
        <v>43507</v>
      </c>
      <c r="G12" s="34" t="s">
        <v>42</v>
      </c>
    </row>
    <row r="13" spans="1:7" ht="28.5" x14ac:dyDescent="0.25">
      <c r="A13" s="22" t="s">
        <v>8</v>
      </c>
      <c r="B13" s="26" t="s">
        <v>276</v>
      </c>
      <c r="C13" s="28" t="s">
        <v>14</v>
      </c>
      <c r="D13" s="22" t="s">
        <v>10</v>
      </c>
      <c r="E13" s="35" t="s">
        <v>9</v>
      </c>
      <c r="F13" s="33">
        <v>43584</v>
      </c>
      <c r="G13" s="34" t="s">
        <v>42</v>
      </c>
    </row>
    <row r="14" spans="1:7" ht="57" x14ac:dyDescent="0.25">
      <c r="A14" s="22" t="s">
        <v>133</v>
      </c>
      <c r="B14" s="26" t="s">
        <v>114</v>
      </c>
      <c r="C14" s="28" t="s">
        <v>14</v>
      </c>
      <c r="D14" s="22" t="s">
        <v>113</v>
      </c>
      <c r="E14" s="32" t="s">
        <v>145</v>
      </c>
      <c r="F14" s="33">
        <v>42856</v>
      </c>
      <c r="G14" s="22" t="s">
        <v>115</v>
      </c>
    </row>
    <row r="15" spans="1:7" ht="71.25" x14ac:dyDescent="0.25">
      <c r="A15" s="22" t="s">
        <v>175</v>
      </c>
      <c r="B15" s="24">
        <v>0.1</v>
      </c>
      <c r="C15" s="40" t="s">
        <v>171</v>
      </c>
      <c r="D15" s="39" t="s">
        <v>174</v>
      </c>
      <c r="E15" s="43" t="s">
        <v>173</v>
      </c>
      <c r="F15" s="33">
        <v>43584</v>
      </c>
      <c r="G15" s="22" t="s">
        <v>172</v>
      </c>
    </row>
    <row r="16" spans="1:7" ht="42.75" x14ac:dyDescent="0.25">
      <c r="A16" s="22" t="s">
        <v>152</v>
      </c>
      <c r="B16" s="26" t="s">
        <v>146</v>
      </c>
      <c r="C16" s="28" t="s">
        <v>116</v>
      </c>
      <c r="D16" s="22" t="s">
        <v>209</v>
      </c>
      <c r="E16" s="35" t="s">
        <v>208</v>
      </c>
      <c r="F16" s="33">
        <v>43509</v>
      </c>
      <c r="G16" s="22" t="s">
        <v>42</v>
      </c>
    </row>
    <row r="17" spans="1:7" ht="57" x14ac:dyDescent="0.25">
      <c r="A17" s="22" t="s">
        <v>206</v>
      </c>
      <c r="B17" s="26" t="s">
        <v>207</v>
      </c>
      <c r="C17" s="42" t="s">
        <v>116</v>
      </c>
      <c r="D17" s="44" t="s">
        <v>238</v>
      </c>
      <c r="E17" s="35" t="s">
        <v>239</v>
      </c>
      <c r="F17" s="33">
        <v>43507</v>
      </c>
      <c r="G17" s="22" t="s">
        <v>42</v>
      </c>
    </row>
    <row r="18" spans="1:7" ht="142.5" x14ac:dyDescent="0.25">
      <c r="A18" s="22" t="s">
        <v>150</v>
      </c>
      <c r="B18" s="26" t="s">
        <v>147</v>
      </c>
      <c r="C18" s="28" t="s">
        <v>116</v>
      </c>
      <c r="D18" s="22" t="s">
        <v>238</v>
      </c>
      <c r="E18" s="35" t="s">
        <v>239</v>
      </c>
      <c r="F18" s="33">
        <v>43507</v>
      </c>
      <c r="G18" s="22" t="s">
        <v>151</v>
      </c>
    </row>
    <row r="19" spans="1:7" ht="171" x14ac:dyDescent="0.25">
      <c r="A19" s="22" t="s">
        <v>153</v>
      </c>
      <c r="B19" s="26" t="s">
        <v>148</v>
      </c>
      <c r="C19" s="28" t="s">
        <v>116</v>
      </c>
      <c r="D19" s="22" t="s">
        <v>238</v>
      </c>
      <c r="E19" s="35" t="s">
        <v>239</v>
      </c>
      <c r="F19" s="33">
        <v>43507</v>
      </c>
      <c r="G19" s="22" t="s">
        <v>149</v>
      </c>
    </row>
    <row r="20" spans="1:7" ht="71.25" x14ac:dyDescent="0.25">
      <c r="A20" s="22" t="s">
        <v>154</v>
      </c>
      <c r="B20" s="23">
        <v>0.33333333333333331</v>
      </c>
      <c r="C20" s="28" t="s">
        <v>116</v>
      </c>
      <c r="D20" s="22" t="s">
        <v>155</v>
      </c>
      <c r="E20" s="35" t="s">
        <v>156</v>
      </c>
      <c r="F20" s="33">
        <v>43509</v>
      </c>
      <c r="G20" s="22" t="s">
        <v>42</v>
      </c>
    </row>
    <row r="21" spans="1:7" ht="114" x14ac:dyDescent="0.25">
      <c r="A21" s="22" t="s">
        <v>204</v>
      </c>
      <c r="B21" s="24">
        <v>0.99</v>
      </c>
      <c r="C21" s="41" t="s">
        <v>116</v>
      </c>
      <c r="D21" s="22" t="s">
        <v>238</v>
      </c>
      <c r="E21" s="35" t="s">
        <v>157</v>
      </c>
      <c r="F21" s="33">
        <v>43507</v>
      </c>
      <c r="G21" s="22" t="s">
        <v>205</v>
      </c>
    </row>
    <row r="22" spans="1:7" ht="28.5" x14ac:dyDescent="0.25">
      <c r="A22" s="25" t="s">
        <v>241</v>
      </c>
      <c r="B22" s="26">
        <v>4</v>
      </c>
      <c r="C22" s="28" t="s">
        <v>116</v>
      </c>
      <c r="D22" s="22" t="s">
        <v>122</v>
      </c>
      <c r="E22" s="35" t="s">
        <v>124</v>
      </c>
      <c r="F22" s="33">
        <v>43509</v>
      </c>
      <c r="G22" s="34" t="s">
        <v>42</v>
      </c>
    </row>
    <row r="23" spans="1:7" ht="28.5" x14ac:dyDescent="0.25">
      <c r="A23" s="22" t="s">
        <v>117</v>
      </c>
      <c r="B23" s="26" t="s">
        <v>118</v>
      </c>
      <c r="C23" s="28" t="s">
        <v>116</v>
      </c>
      <c r="D23" s="22" t="s">
        <v>123</v>
      </c>
      <c r="E23" s="35" t="s">
        <v>124</v>
      </c>
      <c r="F23" s="33">
        <v>43509</v>
      </c>
      <c r="G23" s="34" t="s">
        <v>42</v>
      </c>
    </row>
    <row r="24" spans="1:7" ht="42.75" x14ac:dyDescent="0.25">
      <c r="A24" s="22" t="s">
        <v>119</v>
      </c>
      <c r="B24" s="24">
        <v>0.06</v>
      </c>
      <c r="C24" s="28" t="s">
        <v>116</v>
      </c>
      <c r="D24" s="22" t="s">
        <v>121</v>
      </c>
      <c r="E24" s="35" t="s">
        <v>120</v>
      </c>
      <c r="F24" s="33">
        <v>42893</v>
      </c>
      <c r="G24" s="34" t="s">
        <v>42</v>
      </c>
    </row>
    <row r="25" spans="1:7" ht="42.75" x14ac:dyDescent="0.25">
      <c r="A25" s="22" t="s">
        <v>242</v>
      </c>
      <c r="B25" s="30" t="s">
        <v>243</v>
      </c>
      <c r="C25" s="28" t="s">
        <v>116</v>
      </c>
      <c r="D25" s="22" t="s">
        <v>125</v>
      </c>
      <c r="E25" s="35" t="s">
        <v>126</v>
      </c>
      <c r="F25" s="33">
        <v>43509</v>
      </c>
      <c r="G25" s="34" t="s">
        <v>42</v>
      </c>
    </row>
    <row r="26" spans="1:7" s="48" customFormat="1" ht="57" x14ac:dyDescent="0.25">
      <c r="A26" s="45" t="s">
        <v>179</v>
      </c>
      <c r="B26" s="55" t="s">
        <v>180</v>
      </c>
      <c r="C26" s="46" t="s">
        <v>116</v>
      </c>
      <c r="D26" s="45" t="s">
        <v>193</v>
      </c>
      <c r="E26" s="35" t="s">
        <v>200</v>
      </c>
      <c r="F26" s="47">
        <v>43509</v>
      </c>
      <c r="G26" s="51" t="s">
        <v>42</v>
      </c>
    </row>
    <row r="27" spans="1:7" s="48" customFormat="1" ht="71.25" x14ac:dyDescent="0.25">
      <c r="A27" s="45" t="s">
        <v>181</v>
      </c>
      <c r="B27" s="55" t="s">
        <v>182</v>
      </c>
      <c r="C27" s="46" t="s">
        <v>116</v>
      </c>
      <c r="D27" s="45" t="s">
        <v>201</v>
      </c>
      <c r="E27" s="54" t="s">
        <v>157</v>
      </c>
      <c r="F27" s="47">
        <v>43509</v>
      </c>
      <c r="G27" s="51" t="s">
        <v>42</v>
      </c>
    </row>
    <row r="28" spans="1:7" s="48" customFormat="1" ht="114" x14ac:dyDescent="0.25">
      <c r="A28" s="45" t="s">
        <v>184</v>
      </c>
      <c r="B28" s="55" t="s">
        <v>183</v>
      </c>
      <c r="C28" s="46" t="s">
        <v>116</v>
      </c>
      <c r="D28" s="45" t="s">
        <v>194</v>
      </c>
      <c r="E28" s="58" t="s">
        <v>244</v>
      </c>
      <c r="F28" s="47">
        <v>43509</v>
      </c>
      <c r="G28" s="45" t="s">
        <v>245</v>
      </c>
    </row>
    <row r="29" spans="1:7" s="48" customFormat="1" ht="71.25" x14ac:dyDescent="0.25">
      <c r="A29" s="45" t="s">
        <v>185</v>
      </c>
      <c r="B29" s="55" t="s">
        <v>186</v>
      </c>
      <c r="C29" s="46" t="s">
        <v>116</v>
      </c>
      <c r="D29" s="45" t="s">
        <v>246</v>
      </c>
      <c r="E29" s="54" t="s">
        <v>247</v>
      </c>
      <c r="F29" s="47">
        <v>43509</v>
      </c>
      <c r="G29" s="45" t="s">
        <v>202</v>
      </c>
    </row>
    <row r="30" spans="1:7" s="48" customFormat="1" ht="28.5" x14ac:dyDescent="0.25">
      <c r="A30" s="45" t="s">
        <v>187</v>
      </c>
      <c r="B30" s="49">
        <v>1</v>
      </c>
      <c r="C30" s="46" t="s">
        <v>116</v>
      </c>
      <c r="D30" s="45" t="s">
        <v>196</v>
      </c>
      <c r="E30" s="54" t="s">
        <v>197</v>
      </c>
      <c r="F30" s="47">
        <v>43584</v>
      </c>
      <c r="G30" s="51" t="s">
        <v>42</v>
      </c>
    </row>
    <row r="31" spans="1:7" s="48" customFormat="1" ht="42.75" x14ac:dyDescent="0.25">
      <c r="A31" s="45" t="s">
        <v>188</v>
      </c>
      <c r="B31" s="52">
        <v>63</v>
      </c>
      <c r="C31" s="46" t="s">
        <v>116</v>
      </c>
      <c r="D31" s="45" t="s">
        <v>249</v>
      </c>
      <c r="E31" s="54" t="s">
        <v>248</v>
      </c>
      <c r="F31" s="47">
        <v>43509</v>
      </c>
      <c r="G31" s="45" t="s">
        <v>203</v>
      </c>
    </row>
    <row r="32" spans="1:7" s="48" customFormat="1" ht="42.75" x14ac:dyDescent="0.25">
      <c r="A32" s="45" t="s">
        <v>192</v>
      </c>
      <c r="B32" s="49" t="s">
        <v>191</v>
      </c>
      <c r="C32" s="46" t="s">
        <v>116</v>
      </c>
      <c r="D32" s="45" t="s">
        <v>198</v>
      </c>
      <c r="E32" s="54" t="s">
        <v>199</v>
      </c>
      <c r="F32" s="47">
        <v>43584</v>
      </c>
      <c r="G32" s="51" t="s">
        <v>42</v>
      </c>
    </row>
    <row r="33" spans="1:7" s="48" customFormat="1" ht="42.75" x14ac:dyDescent="0.25">
      <c r="A33" s="45" t="s">
        <v>190</v>
      </c>
      <c r="B33" s="52" t="s">
        <v>189</v>
      </c>
      <c r="C33" s="46" t="s">
        <v>116</v>
      </c>
      <c r="D33" s="45" t="s">
        <v>195</v>
      </c>
      <c r="E33" s="54" t="s">
        <v>157</v>
      </c>
      <c r="F33" s="47">
        <v>43509</v>
      </c>
      <c r="G33" s="51" t="s">
        <v>42</v>
      </c>
    </row>
    <row r="34" spans="1:7" s="48" customFormat="1" ht="28.5" x14ac:dyDescent="0.25">
      <c r="A34" s="45" t="s">
        <v>104</v>
      </c>
      <c r="B34" s="56" t="s">
        <v>61</v>
      </c>
      <c r="C34" s="46" t="s">
        <v>18</v>
      </c>
      <c r="D34" s="45" t="s">
        <v>134</v>
      </c>
      <c r="E34" s="54" t="s">
        <v>41</v>
      </c>
      <c r="F34" s="47">
        <v>43584</v>
      </c>
      <c r="G34" s="45" t="s">
        <v>42</v>
      </c>
    </row>
    <row r="35" spans="1:7" s="48" customFormat="1" ht="57" x14ac:dyDescent="0.25">
      <c r="A35" s="45" t="s">
        <v>19</v>
      </c>
      <c r="B35" s="57" t="s">
        <v>62</v>
      </c>
      <c r="C35" s="46" t="s">
        <v>18</v>
      </c>
      <c r="D35" s="45" t="s">
        <v>93</v>
      </c>
      <c r="E35" s="54" t="s">
        <v>39</v>
      </c>
      <c r="F35" s="47">
        <v>43509</v>
      </c>
      <c r="G35" s="45" t="s">
        <v>48</v>
      </c>
    </row>
    <row r="36" spans="1:7" s="48" customFormat="1" ht="71.25" x14ac:dyDescent="0.25">
      <c r="A36" s="45" t="s">
        <v>137</v>
      </c>
      <c r="B36" s="57" t="s">
        <v>75</v>
      </c>
      <c r="C36" s="46" t="s">
        <v>18</v>
      </c>
      <c r="D36" s="45" t="s">
        <v>93</v>
      </c>
      <c r="E36" s="54" t="s">
        <v>39</v>
      </c>
      <c r="F36" s="47">
        <v>43509</v>
      </c>
      <c r="G36" s="45" t="s">
        <v>49</v>
      </c>
    </row>
    <row r="37" spans="1:7" s="48" customFormat="1" ht="99.75" x14ac:dyDescent="0.25">
      <c r="A37" s="45" t="s">
        <v>250</v>
      </c>
      <c r="B37" s="57" t="s">
        <v>251</v>
      </c>
      <c r="C37" s="46" t="s">
        <v>18</v>
      </c>
      <c r="D37" s="45" t="s">
        <v>252</v>
      </c>
      <c r="E37" s="54" t="s">
        <v>41</v>
      </c>
      <c r="F37" s="47">
        <v>43509</v>
      </c>
      <c r="G37" s="45" t="s">
        <v>289</v>
      </c>
    </row>
    <row r="38" spans="1:7" s="48" customFormat="1" ht="42.75" x14ac:dyDescent="0.25">
      <c r="A38" s="45" t="s">
        <v>99</v>
      </c>
      <c r="B38" s="52" t="s">
        <v>59</v>
      </c>
      <c r="C38" s="46" t="s">
        <v>18</v>
      </c>
      <c r="D38" s="45" t="s">
        <v>134</v>
      </c>
      <c r="E38" s="54" t="s">
        <v>292</v>
      </c>
      <c r="F38" s="47">
        <v>43509</v>
      </c>
      <c r="G38" s="45" t="s">
        <v>77</v>
      </c>
    </row>
    <row r="39" spans="1:7" s="48" customFormat="1" ht="42.75" x14ac:dyDescent="0.25">
      <c r="A39" s="45" t="s">
        <v>51</v>
      </c>
      <c r="B39" s="57" t="s">
        <v>60</v>
      </c>
      <c r="C39" s="46" t="s">
        <v>18</v>
      </c>
      <c r="D39" s="45" t="s">
        <v>94</v>
      </c>
      <c r="E39" s="54" t="s">
        <v>254</v>
      </c>
      <c r="F39" s="47">
        <v>43509</v>
      </c>
      <c r="G39" s="45" t="s">
        <v>42</v>
      </c>
    </row>
    <row r="40" spans="1:7" s="48" customFormat="1" ht="28.5" x14ac:dyDescent="0.25">
      <c r="A40" s="69" t="s">
        <v>2</v>
      </c>
      <c r="B40" s="70">
        <v>1</v>
      </c>
      <c r="C40" s="71" t="s">
        <v>18</v>
      </c>
      <c r="D40" s="45" t="s">
        <v>11</v>
      </c>
      <c r="E40" s="58" t="s">
        <v>5</v>
      </c>
      <c r="F40" s="47">
        <v>43584</v>
      </c>
      <c r="G40" s="51" t="s">
        <v>42</v>
      </c>
    </row>
    <row r="41" spans="1:7" s="48" customFormat="1" ht="28.5" x14ac:dyDescent="0.25">
      <c r="A41" s="69"/>
      <c r="B41" s="70"/>
      <c r="C41" s="71"/>
      <c r="D41" s="45" t="s">
        <v>12</v>
      </c>
      <c r="E41" s="58" t="s">
        <v>6</v>
      </c>
      <c r="F41" s="47">
        <v>43584</v>
      </c>
      <c r="G41" s="51" t="s">
        <v>42</v>
      </c>
    </row>
    <row r="42" spans="1:7" s="48" customFormat="1" ht="28.5" x14ac:dyDescent="0.25">
      <c r="A42" s="45" t="s">
        <v>231</v>
      </c>
      <c r="B42" s="55" t="s">
        <v>232</v>
      </c>
      <c r="C42" s="46" t="s">
        <v>127</v>
      </c>
      <c r="D42" s="45" t="s">
        <v>233</v>
      </c>
      <c r="E42" s="54" t="s">
        <v>135</v>
      </c>
      <c r="F42" s="47">
        <v>43507</v>
      </c>
      <c r="G42" s="51" t="s">
        <v>42</v>
      </c>
    </row>
    <row r="43" spans="1:7" s="48" customFormat="1" ht="28.5" x14ac:dyDescent="0.25">
      <c r="A43" s="45" t="s">
        <v>230</v>
      </c>
      <c r="B43" s="55" t="s">
        <v>229</v>
      </c>
      <c r="C43" s="46" t="s">
        <v>127</v>
      </c>
      <c r="D43" s="45" t="s">
        <v>227</v>
      </c>
      <c r="E43" s="54" t="s">
        <v>135</v>
      </c>
      <c r="F43" s="47">
        <v>43507</v>
      </c>
      <c r="G43" s="51" t="s">
        <v>42</v>
      </c>
    </row>
    <row r="44" spans="1:7" s="48" customFormat="1" ht="28.5" x14ac:dyDescent="0.25">
      <c r="A44" s="45" t="s">
        <v>286</v>
      </c>
      <c r="B44" s="55" t="s">
        <v>228</v>
      </c>
      <c r="C44" s="46" t="s">
        <v>127</v>
      </c>
      <c r="D44" s="45" t="s">
        <v>227</v>
      </c>
      <c r="E44" s="54" t="s">
        <v>135</v>
      </c>
      <c r="F44" s="47">
        <v>43507</v>
      </c>
      <c r="G44" s="51" t="s">
        <v>42</v>
      </c>
    </row>
    <row r="45" spans="1:7" s="48" customFormat="1" ht="28.5" x14ac:dyDescent="0.25">
      <c r="A45" s="45" t="s">
        <v>226</v>
      </c>
      <c r="B45" s="55" t="s">
        <v>280</v>
      </c>
      <c r="C45" s="46" t="s">
        <v>127</v>
      </c>
      <c r="D45" s="45" t="s">
        <v>234</v>
      </c>
      <c r="E45" s="54" t="s">
        <v>128</v>
      </c>
      <c r="F45" s="47">
        <v>43507</v>
      </c>
      <c r="G45" s="51" t="s">
        <v>42</v>
      </c>
    </row>
    <row r="46" spans="1:7" s="48" customFormat="1" ht="85.5" x14ac:dyDescent="0.25">
      <c r="A46" s="45" t="s">
        <v>278</v>
      </c>
      <c r="B46" s="53" t="s">
        <v>277</v>
      </c>
      <c r="C46" s="46" t="s">
        <v>139</v>
      </c>
      <c r="D46" s="45" t="s">
        <v>225</v>
      </c>
      <c r="E46" s="54" t="s">
        <v>140</v>
      </c>
      <c r="F46" s="47">
        <v>43507</v>
      </c>
      <c r="G46" s="45" t="s">
        <v>141</v>
      </c>
    </row>
    <row r="47" spans="1:7" s="48" customFormat="1" ht="42.75" x14ac:dyDescent="0.25">
      <c r="A47" s="45" t="s">
        <v>143</v>
      </c>
      <c r="B47" s="53" t="s">
        <v>144</v>
      </c>
      <c r="C47" s="46" t="s">
        <v>139</v>
      </c>
      <c r="D47" s="45" t="s">
        <v>136</v>
      </c>
      <c r="E47" s="58" t="s">
        <v>253</v>
      </c>
      <c r="F47" s="47">
        <v>43509</v>
      </c>
      <c r="G47" s="45" t="s">
        <v>142</v>
      </c>
    </row>
    <row r="48" spans="1:7" s="48" customFormat="1" ht="57" x14ac:dyDescent="0.25">
      <c r="A48" s="45" t="s">
        <v>20</v>
      </c>
      <c r="B48" s="57" t="s">
        <v>21</v>
      </c>
      <c r="C48" s="46" t="s">
        <v>17</v>
      </c>
      <c r="D48" s="45" t="s">
        <v>79</v>
      </c>
      <c r="E48" s="54" t="s">
        <v>293</v>
      </c>
      <c r="F48" s="47">
        <v>43584</v>
      </c>
      <c r="G48" s="45" t="s">
        <v>78</v>
      </c>
    </row>
    <row r="49" spans="1:7" s="48" customFormat="1" ht="28.5" x14ac:dyDescent="0.25">
      <c r="A49" s="45" t="s">
        <v>224</v>
      </c>
      <c r="B49" s="56">
        <v>590067</v>
      </c>
      <c r="C49" s="46" t="s">
        <v>17</v>
      </c>
      <c r="D49" s="45" t="s">
        <v>223</v>
      </c>
      <c r="E49" s="50" t="s">
        <v>145</v>
      </c>
      <c r="F49" s="47">
        <v>43434</v>
      </c>
      <c r="G49" s="45" t="s">
        <v>42</v>
      </c>
    </row>
    <row r="50" spans="1:7" s="48" customFormat="1" ht="42.75" x14ac:dyDescent="0.25">
      <c r="A50" s="45" t="s">
        <v>22</v>
      </c>
      <c r="B50" s="57" t="s">
        <v>222</v>
      </c>
      <c r="C50" s="46" t="s">
        <v>17</v>
      </c>
      <c r="D50" s="45" t="s">
        <v>223</v>
      </c>
      <c r="E50" s="50" t="s">
        <v>145</v>
      </c>
      <c r="F50" s="47">
        <v>43434</v>
      </c>
      <c r="G50" s="45" t="s">
        <v>42</v>
      </c>
    </row>
    <row r="51" spans="1:7" s="48" customFormat="1" ht="28.5" x14ac:dyDescent="0.25">
      <c r="A51" s="45" t="s">
        <v>80</v>
      </c>
      <c r="B51" s="49">
        <v>0.2</v>
      </c>
      <c r="C51" s="46" t="s">
        <v>17</v>
      </c>
      <c r="D51" s="45" t="s">
        <v>81</v>
      </c>
      <c r="E51" s="58" t="s">
        <v>82</v>
      </c>
      <c r="F51" s="47">
        <v>43509</v>
      </c>
      <c r="G51" s="45" t="s">
        <v>42</v>
      </c>
    </row>
    <row r="52" spans="1:7" s="48" customFormat="1" ht="42.75" x14ac:dyDescent="0.25">
      <c r="A52" s="45" t="s">
        <v>287</v>
      </c>
      <c r="B52" s="57" t="s">
        <v>279</v>
      </c>
      <c r="C52" s="46" t="s">
        <v>17</v>
      </c>
      <c r="D52" s="45" t="s">
        <v>90</v>
      </c>
      <c r="E52" s="50" t="s">
        <v>145</v>
      </c>
      <c r="F52" s="47">
        <v>42824</v>
      </c>
      <c r="G52" s="45" t="s">
        <v>42</v>
      </c>
    </row>
    <row r="53" spans="1:7" s="48" customFormat="1" ht="28.5" x14ac:dyDescent="0.25">
      <c r="A53" s="45" t="s">
        <v>281</v>
      </c>
      <c r="B53" s="56">
        <v>11500</v>
      </c>
      <c r="C53" s="46" t="s">
        <v>17</v>
      </c>
      <c r="D53" s="45" t="s">
        <v>257</v>
      </c>
      <c r="E53" s="54" t="s">
        <v>255</v>
      </c>
      <c r="F53" s="47">
        <v>43509</v>
      </c>
      <c r="G53" s="45" t="s">
        <v>256</v>
      </c>
    </row>
    <row r="54" spans="1:7" s="48" customFormat="1" ht="28.5" x14ac:dyDescent="0.25">
      <c r="A54" s="45" t="s">
        <v>23</v>
      </c>
      <c r="B54" s="57" t="s">
        <v>63</v>
      </c>
      <c r="C54" s="46" t="s">
        <v>17</v>
      </c>
      <c r="D54" s="45" t="s">
        <v>91</v>
      </c>
      <c r="E54" s="54" t="s">
        <v>258</v>
      </c>
      <c r="F54" s="47">
        <v>43509</v>
      </c>
      <c r="G54" s="45" t="s">
        <v>42</v>
      </c>
    </row>
    <row r="55" spans="1:7" s="48" customFormat="1" ht="42.75" x14ac:dyDescent="0.25">
      <c r="A55" s="45" t="s">
        <v>24</v>
      </c>
      <c r="B55" s="49">
        <v>0.4</v>
      </c>
      <c r="C55" s="46" t="s">
        <v>25</v>
      </c>
      <c r="D55" s="45" t="s">
        <v>275</v>
      </c>
      <c r="E55" s="54" t="s">
        <v>258</v>
      </c>
      <c r="F55" s="47">
        <v>43509</v>
      </c>
      <c r="G55" s="45" t="s">
        <v>26</v>
      </c>
    </row>
    <row r="56" spans="1:7" s="48" customFormat="1" ht="42.75" x14ac:dyDescent="0.25">
      <c r="A56" s="45" t="s">
        <v>213</v>
      </c>
      <c r="B56" s="59" t="s">
        <v>212</v>
      </c>
      <c r="C56" s="46" t="s">
        <v>210</v>
      </c>
      <c r="D56" s="45" t="s">
        <v>211</v>
      </c>
      <c r="E56" s="50" t="s">
        <v>267</v>
      </c>
      <c r="F56" s="47">
        <v>43509</v>
      </c>
      <c r="G56" s="51" t="s">
        <v>42</v>
      </c>
    </row>
    <row r="57" spans="1:7" s="48" customFormat="1" ht="42.75" x14ac:dyDescent="0.25">
      <c r="A57" s="45" t="s">
        <v>129</v>
      </c>
      <c r="B57" s="55" t="s">
        <v>130</v>
      </c>
      <c r="C57" s="46" t="s">
        <v>131</v>
      </c>
      <c r="D57" s="45" t="s">
        <v>211</v>
      </c>
      <c r="E57" s="54" t="s">
        <v>267</v>
      </c>
      <c r="F57" s="47">
        <v>43509</v>
      </c>
      <c r="G57" s="51" t="s">
        <v>42</v>
      </c>
    </row>
    <row r="58" spans="1:7" s="48" customFormat="1" ht="42.75" x14ac:dyDescent="0.25">
      <c r="A58" s="45" t="s">
        <v>263</v>
      </c>
      <c r="B58" s="55" t="s">
        <v>264</v>
      </c>
      <c r="C58" s="46" t="s">
        <v>131</v>
      </c>
      <c r="D58" s="45" t="s">
        <v>262</v>
      </c>
      <c r="E58" s="50" t="s">
        <v>145</v>
      </c>
      <c r="F58" s="47">
        <v>43509</v>
      </c>
      <c r="G58" s="51" t="s">
        <v>42</v>
      </c>
    </row>
    <row r="59" spans="1:7" s="48" customFormat="1" ht="42.75" x14ac:dyDescent="0.25">
      <c r="A59" s="45" t="s">
        <v>266</v>
      </c>
      <c r="B59" s="49">
        <v>0.65</v>
      </c>
      <c r="C59" s="46" t="s">
        <v>131</v>
      </c>
      <c r="D59" s="45" t="s">
        <v>262</v>
      </c>
      <c r="E59" s="50" t="s">
        <v>145</v>
      </c>
      <c r="F59" s="47">
        <v>43509</v>
      </c>
      <c r="G59" s="45" t="s">
        <v>265</v>
      </c>
    </row>
    <row r="60" spans="1:7" s="48" customFormat="1" ht="42.75" x14ac:dyDescent="0.25">
      <c r="A60" s="45" t="s">
        <v>260</v>
      </c>
      <c r="B60" s="52" t="s">
        <v>261</v>
      </c>
      <c r="C60" s="46" t="s">
        <v>131</v>
      </c>
      <c r="D60" s="45" t="s">
        <v>262</v>
      </c>
      <c r="E60" s="50" t="s">
        <v>145</v>
      </c>
      <c r="F60" s="47">
        <v>43509</v>
      </c>
      <c r="G60" s="51" t="s">
        <v>42</v>
      </c>
    </row>
    <row r="61" spans="1:7" s="48" customFormat="1" ht="42.75" x14ac:dyDescent="0.25">
      <c r="A61" s="45" t="s">
        <v>288</v>
      </c>
      <c r="B61" s="53" t="s">
        <v>268</v>
      </c>
      <c r="C61" s="46" t="s">
        <v>131</v>
      </c>
      <c r="D61" s="45" t="s">
        <v>273</v>
      </c>
      <c r="E61" s="54" t="s">
        <v>259</v>
      </c>
      <c r="F61" s="47">
        <v>43509</v>
      </c>
      <c r="G61" s="51" t="s">
        <v>42</v>
      </c>
    </row>
    <row r="62" spans="1:7" s="48" customFormat="1" ht="42.75" x14ac:dyDescent="0.25">
      <c r="A62" s="45" t="s">
        <v>269</v>
      </c>
      <c r="B62" s="55" t="s">
        <v>270</v>
      </c>
      <c r="C62" s="46" t="s">
        <v>131</v>
      </c>
      <c r="D62" s="45" t="s">
        <v>262</v>
      </c>
      <c r="E62" s="50" t="s">
        <v>145</v>
      </c>
      <c r="F62" s="47">
        <v>43480</v>
      </c>
      <c r="G62" s="51" t="s">
        <v>42</v>
      </c>
    </row>
    <row r="63" spans="1:7" s="48" customFormat="1" ht="42.75" x14ac:dyDescent="0.25">
      <c r="A63" s="45" t="s">
        <v>271</v>
      </c>
      <c r="B63" s="55" t="s">
        <v>272</v>
      </c>
      <c r="C63" s="46" t="s">
        <v>131</v>
      </c>
      <c r="D63" s="45" t="s">
        <v>273</v>
      </c>
      <c r="E63" s="54" t="s">
        <v>259</v>
      </c>
      <c r="F63" s="47">
        <v>43515</v>
      </c>
      <c r="G63" s="51" t="s">
        <v>42</v>
      </c>
    </row>
    <row r="64" spans="1:7" s="48" customFormat="1" ht="128.25" x14ac:dyDescent="0.25">
      <c r="A64" s="45" t="s">
        <v>274</v>
      </c>
      <c r="B64" s="49" t="s">
        <v>164</v>
      </c>
      <c r="C64" s="46" t="s">
        <v>138</v>
      </c>
      <c r="D64" s="45" t="s">
        <v>165</v>
      </c>
      <c r="E64" s="58" t="s">
        <v>166</v>
      </c>
      <c r="F64" s="47">
        <v>43584</v>
      </c>
      <c r="G64" s="45" t="s">
        <v>167</v>
      </c>
    </row>
    <row r="65" spans="1:7" s="48" customFormat="1" ht="42.75" x14ac:dyDescent="0.25">
      <c r="A65" s="45" t="s">
        <v>170</v>
      </c>
      <c r="B65" s="49" t="s">
        <v>168</v>
      </c>
      <c r="C65" s="46" t="s">
        <v>138</v>
      </c>
      <c r="D65" s="45" t="s">
        <v>169</v>
      </c>
      <c r="E65" s="50" t="s">
        <v>145</v>
      </c>
      <c r="F65" s="47">
        <v>42919</v>
      </c>
      <c r="G65" s="51" t="s">
        <v>42</v>
      </c>
    </row>
    <row r="66" spans="1:7" s="48" customFormat="1" ht="128.25" x14ac:dyDescent="0.25">
      <c r="A66" s="45" t="s">
        <v>161</v>
      </c>
      <c r="B66" s="55" t="s">
        <v>160</v>
      </c>
      <c r="C66" s="46" t="s">
        <v>138</v>
      </c>
      <c r="D66" s="45" t="s">
        <v>162</v>
      </c>
      <c r="E66" s="58" t="s">
        <v>290</v>
      </c>
      <c r="F66" s="47">
        <v>43584</v>
      </c>
      <c r="G66" s="45" t="s">
        <v>163</v>
      </c>
    </row>
    <row r="67" spans="1:7" s="48" customFormat="1" ht="142.5" x14ac:dyDescent="0.25">
      <c r="A67" s="45" t="s">
        <v>178</v>
      </c>
      <c r="B67" s="53" t="s">
        <v>177</v>
      </c>
      <c r="C67" s="46" t="s">
        <v>138</v>
      </c>
      <c r="D67" s="45" t="s">
        <v>176</v>
      </c>
      <c r="E67" s="54" t="s">
        <v>159</v>
      </c>
      <c r="F67" s="47">
        <v>43584</v>
      </c>
      <c r="G67" s="45" t="s">
        <v>158</v>
      </c>
    </row>
    <row r="68" spans="1:7" s="48" customFormat="1" ht="15" x14ac:dyDescent="0.25">
      <c r="A68" s="60"/>
      <c r="B68" s="61"/>
      <c r="C68" s="62"/>
      <c r="D68" s="63"/>
      <c r="E68" s="64"/>
      <c r="F68" s="65"/>
      <c r="G68" s="63"/>
    </row>
    <row r="69" spans="1:7" s="48" customFormat="1" ht="15" x14ac:dyDescent="0.25">
      <c r="A69" s="66"/>
      <c r="B69" s="61"/>
      <c r="C69" s="62"/>
      <c r="D69" s="63"/>
      <c r="E69" s="64"/>
      <c r="F69" s="65"/>
      <c r="G69" s="63"/>
    </row>
    <row r="70" spans="1:7" s="48" customFormat="1" ht="15" x14ac:dyDescent="0.25">
      <c r="A70" s="67"/>
      <c r="B70" s="61"/>
      <c r="C70" s="62"/>
      <c r="D70" s="63"/>
      <c r="E70" s="64"/>
      <c r="F70" s="65"/>
      <c r="G70" s="63"/>
    </row>
    <row r="71" spans="1:7" s="48" customFormat="1" x14ac:dyDescent="0.25">
      <c r="B71" s="61"/>
      <c r="C71" s="62"/>
      <c r="D71" s="63"/>
      <c r="E71" s="64"/>
      <c r="F71" s="65"/>
      <c r="G71" s="63"/>
    </row>
    <row r="72" spans="1:7" s="48" customFormat="1" x14ac:dyDescent="0.25">
      <c r="A72" s="63"/>
      <c r="B72" s="61"/>
      <c r="C72" s="62"/>
      <c r="D72" s="63"/>
      <c r="E72" s="64"/>
      <c r="F72" s="65"/>
      <c r="G72" s="63"/>
    </row>
    <row r="73" spans="1:7" s="48" customFormat="1" x14ac:dyDescent="0.25">
      <c r="A73" s="63"/>
      <c r="B73" s="61"/>
      <c r="C73" s="62"/>
      <c r="D73" s="63"/>
      <c r="E73" s="64"/>
      <c r="F73" s="65"/>
      <c r="G73" s="63"/>
    </row>
    <row r="74" spans="1:7" s="48" customFormat="1" x14ac:dyDescent="0.25">
      <c r="A74" s="63"/>
      <c r="B74" s="61"/>
      <c r="C74" s="62"/>
      <c r="D74" s="63"/>
      <c r="E74" s="64"/>
      <c r="F74" s="65"/>
      <c r="G74" s="63"/>
    </row>
    <row r="75" spans="1:7" s="48" customFormat="1" x14ac:dyDescent="0.25">
      <c r="A75" s="63"/>
      <c r="B75" s="61"/>
      <c r="C75" s="62"/>
      <c r="D75" s="63"/>
      <c r="E75" s="64"/>
      <c r="F75" s="65"/>
      <c r="G75" s="63"/>
    </row>
    <row r="76" spans="1:7" s="48" customFormat="1" x14ac:dyDescent="0.25">
      <c r="A76" s="63"/>
      <c r="B76" s="61"/>
      <c r="C76" s="62"/>
      <c r="D76" s="63"/>
      <c r="E76" s="64"/>
      <c r="F76" s="65"/>
      <c r="G76" s="63"/>
    </row>
    <row r="77" spans="1:7" s="48" customFormat="1" x14ac:dyDescent="0.25">
      <c r="A77" s="63"/>
      <c r="B77" s="61"/>
      <c r="C77" s="62"/>
      <c r="D77" s="63"/>
      <c r="E77" s="64"/>
      <c r="F77" s="65"/>
      <c r="G77" s="63"/>
    </row>
    <row r="78" spans="1:7" s="48" customFormat="1" x14ac:dyDescent="0.25">
      <c r="A78" s="63"/>
      <c r="B78" s="61"/>
      <c r="C78" s="62"/>
      <c r="D78" s="63"/>
      <c r="E78" s="64"/>
      <c r="F78" s="65"/>
      <c r="G78" s="63"/>
    </row>
    <row r="79" spans="1:7" s="48" customFormat="1" x14ac:dyDescent="0.25">
      <c r="A79" s="63"/>
      <c r="B79" s="61"/>
      <c r="C79" s="62"/>
      <c r="D79" s="63"/>
      <c r="E79" s="64"/>
      <c r="F79" s="65"/>
      <c r="G79" s="63"/>
    </row>
    <row r="80" spans="1:7" s="48" customFormat="1" x14ac:dyDescent="0.25">
      <c r="A80" s="63"/>
      <c r="B80" s="61"/>
      <c r="C80" s="62"/>
      <c r="D80" s="63"/>
      <c r="E80" s="64"/>
      <c r="F80" s="65"/>
      <c r="G80" s="63"/>
    </row>
    <row r="81" spans="1:7" s="48" customFormat="1" x14ac:dyDescent="0.25">
      <c r="A81" s="63"/>
      <c r="B81" s="61"/>
      <c r="C81" s="62"/>
      <c r="D81" s="63"/>
      <c r="E81" s="64"/>
      <c r="F81" s="65"/>
      <c r="G81" s="63"/>
    </row>
    <row r="82" spans="1:7" s="48" customFormat="1" x14ac:dyDescent="0.25">
      <c r="A82" s="63"/>
      <c r="B82" s="61"/>
      <c r="C82" s="62"/>
      <c r="D82" s="63"/>
      <c r="E82" s="64"/>
      <c r="F82" s="65"/>
      <c r="G82" s="63"/>
    </row>
    <row r="83" spans="1:7" s="48" customFormat="1" x14ac:dyDescent="0.25">
      <c r="A83" s="63"/>
      <c r="B83" s="61"/>
      <c r="C83" s="62"/>
      <c r="D83" s="63"/>
      <c r="E83" s="64"/>
      <c r="F83" s="65"/>
      <c r="G83" s="63"/>
    </row>
    <row r="84" spans="1:7" s="48" customFormat="1" x14ac:dyDescent="0.25">
      <c r="A84" s="63"/>
      <c r="B84" s="61"/>
      <c r="C84" s="62"/>
      <c r="D84" s="63"/>
      <c r="E84" s="64"/>
      <c r="F84" s="65"/>
      <c r="G84" s="63"/>
    </row>
    <row r="85" spans="1:7" s="48" customFormat="1" x14ac:dyDescent="0.25">
      <c r="A85" s="63"/>
      <c r="B85" s="61"/>
      <c r="C85" s="62"/>
      <c r="D85" s="63"/>
      <c r="E85" s="64"/>
      <c r="F85" s="65"/>
      <c r="G85" s="63"/>
    </row>
    <row r="86" spans="1:7" s="48" customFormat="1" x14ac:dyDescent="0.25">
      <c r="A86" s="63"/>
      <c r="B86" s="61"/>
      <c r="C86" s="62"/>
      <c r="D86" s="63"/>
      <c r="E86" s="64"/>
      <c r="F86" s="65"/>
      <c r="G86" s="63"/>
    </row>
    <row r="87" spans="1:7" s="48" customFormat="1" x14ac:dyDescent="0.25">
      <c r="A87" s="63"/>
      <c r="B87" s="61"/>
      <c r="C87" s="62"/>
      <c r="D87" s="63"/>
      <c r="E87" s="64"/>
      <c r="F87" s="65"/>
      <c r="G87" s="63"/>
    </row>
    <row r="88" spans="1:7" s="48" customFormat="1" x14ac:dyDescent="0.25">
      <c r="A88" s="63"/>
      <c r="B88" s="61"/>
      <c r="C88" s="62"/>
      <c r="D88" s="63"/>
      <c r="E88" s="64"/>
      <c r="F88" s="65"/>
      <c r="G88" s="63"/>
    </row>
    <row r="89" spans="1:7" s="48" customFormat="1" x14ac:dyDescent="0.25">
      <c r="A89" s="63"/>
      <c r="B89" s="61"/>
      <c r="C89" s="62"/>
      <c r="D89" s="63"/>
      <c r="E89" s="64"/>
      <c r="F89" s="65"/>
      <c r="G89" s="63"/>
    </row>
    <row r="90" spans="1:7" s="48" customFormat="1" x14ac:dyDescent="0.25">
      <c r="A90" s="63"/>
      <c r="B90" s="61"/>
      <c r="C90" s="62"/>
      <c r="D90" s="63"/>
      <c r="E90" s="64"/>
      <c r="F90" s="65"/>
      <c r="G90" s="63"/>
    </row>
    <row r="91" spans="1:7" s="48" customFormat="1" x14ac:dyDescent="0.25">
      <c r="A91" s="63"/>
      <c r="B91" s="61"/>
      <c r="C91" s="62"/>
      <c r="D91" s="63"/>
      <c r="E91" s="64"/>
      <c r="F91" s="65"/>
      <c r="G91" s="63"/>
    </row>
    <row r="92" spans="1:7" s="48" customFormat="1" x14ac:dyDescent="0.25">
      <c r="A92" s="63"/>
      <c r="B92" s="61"/>
      <c r="C92" s="62"/>
      <c r="D92" s="63"/>
      <c r="E92" s="64"/>
      <c r="F92" s="65"/>
      <c r="G92" s="63"/>
    </row>
    <row r="93" spans="1:7" s="48" customFormat="1" x14ac:dyDescent="0.25">
      <c r="A93" s="63"/>
      <c r="B93" s="61"/>
      <c r="C93" s="62"/>
      <c r="D93" s="63"/>
      <c r="E93" s="64"/>
      <c r="F93" s="65"/>
      <c r="G93" s="63"/>
    </row>
    <row r="94" spans="1:7" s="48" customFormat="1" x14ac:dyDescent="0.25">
      <c r="A94" s="63"/>
      <c r="B94" s="61"/>
      <c r="C94" s="62"/>
      <c r="D94" s="63"/>
      <c r="E94" s="64"/>
      <c r="F94" s="65"/>
      <c r="G94" s="63"/>
    </row>
    <row r="95" spans="1:7" s="48" customFormat="1" x14ac:dyDescent="0.25">
      <c r="A95" s="63"/>
      <c r="B95" s="61"/>
      <c r="C95" s="62"/>
      <c r="D95" s="63"/>
      <c r="E95" s="64"/>
      <c r="F95" s="65"/>
      <c r="G95" s="63"/>
    </row>
    <row r="96" spans="1:7" s="48" customFormat="1" x14ac:dyDescent="0.25">
      <c r="A96" s="63"/>
      <c r="B96" s="61"/>
      <c r="C96" s="62"/>
      <c r="D96" s="63"/>
      <c r="E96" s="64"/>
      <c r="F96" s="65"/>
      <c r="G96" s="63"/>
    </row>
    <row r="97" spans="6:6" x14ac:dyDescent="0.25">
      <c r="F97" s="38"/>
    </row>
    <row r="98" spans="6:6" x14ac:dyDescent="0.25">
      <c r="F98" s="38"/>
    </row>
    <row r="99" spans="6:6" x14ac:dyDescent="0.25">
      <c r="F99" s="38"/>
    </row>
    <row r="100" spans="6:6" x14ac:dyDescent="0.25">
      <c r="F100" s="38"/>
    </row>
    <row r="101" spans="6:6" x14ac:dyDescent="0.25">
      <c r="F101" s="38"/>
    </row>
    <row r="102" spans="6:6" x14ac:dyDescent="0.25">
      <c r="F102" s="38"/>
    </row>
    <row r="103" spans="6:6" x14ac:dyDescent="0.25">
      <c r="F103" s="38"/>
    </row>
    <row r="104" spans="6:6" x14ac:dyDescent="0.25">
      <c r="F104" s="38"/>
    </row>
    <row r="105" spans="6:6" x14ac:dyDescent="0.25">
      <c r="F105" s="38"/>
    </row>
    <row r="106" spans="6:6" x14ac:dyDescent="0.25">
      <c r="F106" s="38"/>
    </row>
    <row r="107" spans="6:6" x14ac:dyDescent="0.25">
      <c r="F107" s="38"/>
    </row>
    <row r="108" spans="6:6" x14ac:dyDescent="0.25">
      <c r="F108" s="38"/>
    </row>
    <row r="109" spans="6:6" x14ac:dyDescent="0.25">
      <c r="F109" s="38"/>
    </row>
    <row r="110" spans="6:6" x14ac:dyDescent="0.25">
      <c r="F110" s="38"/>
    </row>
    <row r="111" spans="6:6" x14ac:dyDescent="0.25">
      <c r="F111" s="38"/>
    </row>
    <row r="112" spans="6:6" x14ac:dyDescent="0.25">
      <c r="F112" s="38"/>
    </row>
    <row r="113" spans="6:6" x14ac:dyDescent="0.25">
      <c r="F113" s="38"/>
    </row>
    <row r="114" spans="6:6" x14ac:dyDescent="0.25">
      <c r="F114" s="38"/>
    </row>
    <row r="115" spans="6:6" x14ac:dyDescent="0.25">
      <c r="F115" s="38"/>
    </row>
    <row r="116" spans="6:6" x14ac:dyDescent="0.25">
      <c r="F116" s="38"/>
    </row>
    <row r="117" spans="6:6" x14ac:dyDescent="0.25">
      <c r="F117" s="38"/>
    </row>
    <row r="118" spans="6:6" x14ac:dyDescent="0.25">
      <c r="F118" s="38"/>
    </row>
    <row r="119" spans="6:6" x14ac:dyDescent="0.25">
      <c r="F119" s="38"/>
    </row>
    <row r="120" spans="6:6" x14ac:dyDescent="0.25">
      <c r="F120" s="38"/>
    </row>
    <row r="121" spans="6:6" x14ac:dyDescent="0.25">
      <c r="F121" s="38"/>
    </row>
    <row r="122" spans="6:6" x14ac:dyDescent="0.25">
      <c r="F122" s="38"/>
    </row>
    <row r="123" spans="6:6" x14ac:dyDescent="0.25">
      <c r="F123" s="38"/>
    </row>
    <row r="124" spans="6:6" x14ac:dyDescent="0.25">
      <c r="F124" s="38"/>
    </row>
    <row r="125" spans="6:6" x14ac:dyDescent="0.25">
      <c r="F125" s="38"/>
    </row>
    <row r="126" spans="6:6" x14ac:dyDescent="0.25">
      <c r="F126" s="38"/>
    </row>
    <row r="127" spans="6:6" x14ac:dyDescent="0.25">
      <c r="F127" s="38"/>
    </row>
    <row r="128" spans="6:6" x14ac:dyDescent="0.25">
      <c r="F128" s="38"/>
    </row>
    <row r="129" spans="6:6" x14ac:dyDescent="0.25">
      <c r="F129" s="38"/>
    </row>
    <row r="130" spans="6:6" x14ac:dyDescent="0.25">
      <c r="F130" s="38"/>
    </row>
    <row r="131" spans="6:6" x14ac:dyDescent="0.25">
      <c r="F131" s="38"/>
    </row>
    <row r="132" spans="6:6" x14ac:dyDescent="0.25">
      <c r="F132" s="38"/>
    </row>
    <row r="133" spans="6:6" x14ac:dyDescent="0.25">
      <c r="F133" s="38"/>
    </row>
    <row r="134" spans="6:6" x14ac:dyDescent="0.25">
      <c r="F134" s="38"/>
    </row>
    <row r="135" spans="6:6" x14ac:dyDescent="0.25">
      <c r="F135" s="38"/>
    </row>
    <row r="136" spans="6:6" x14ac:dyDescent="0.25">
      <c r="F136" s="38"/>
    </row>
    <row r="137" spans="6:6" x14ac:dyDescent="0.25">
      <c r="F137" s="38"/>
    </row>
    <row r="138" spans="6:6" x14ac:dyDescent="0.25">
      <c r="F138" s="38"/>
    </row>
    <row r="139" spans="6:6" x14ac:dyDescent="0.25">
      <c r="F139" s="38"/>
    </row>
    <row r="140" spans="6:6" x14ac:dyDescent="0.25">
      <c r="F140" s="38"/>
    </row>
    <row r="141" spans="6:6" x14ac:dyDescent="0.25">
      <c r="F141" s="38"/>
    </row>
    <row r="142" spans="6:6" x14ac:dyDescent="0.25">
      <c r="F142" s="38"/>
    </row>
    <row r="143" spans="6:6" x14ac:dyDescent="0.25">
      <c r="F143" s="38"/>
    </row>
    <row r="144" spans="6:6" x14ac:dyDescent="0.25">
      <c r="F144" s="38"/>
    </row>
    <row r="145" spans="6:6" x14ac:dyDescent="0.25">
      <c r="F145" s="38"/>
    </row>
    <row r="146" spans="6:6" x14ac:dyDescent="0.25">
      <c r="F146" s="38"/>
    </row>
    <row r="147" spans="6:6" x14ac:dyDescent="0.25">
      <c r="F147" s="38"/>
    </row>
    <row r="148" spans="6:6" x14ac:dyDescent="0.25">
      <c r="F148" s="38"/>
    </row>
    <row r="149" spans="6:6" x14ac:dyDescent="0.25">
      <c r="F149" s="38"/>
    </row>
    <row r="150" spans="6:6" x14ac:dyDescent="0.25">
      <c r="F150" s="38"/>
    </row>
    <row r="151" spans="6:6" x14ac:dyDescent="0.25">
      <c r="F151" s="38"/>
    </row>
    <row r="152" spans="6:6" x14ac:dyDescent="0.25">
      <c r="F152" s="38"/>
    </row>
    <row r="153" spans="6:6" x14ac:dyDescent="0.25">
      <c r="F153" s="38"/>
    </row>
    <row r="154" spans="6:6" x14ac:dyDescent="0.25">
      <c r="F154" s="38"/>
    </row>
    <row r="155" spans="6:6" x14ac:dyDescent="0.25">
      <c r="F155" s="38"/>
    </row>
    <row r="156" spans="6:6" x14ac:dyDescent="0.25">
      <c r="F156" s="38"/>
    </row>
    <row r="157" spans="6:6" x14ac:dyDescent="0.25">
      <c r="F157" s="38"/>
    </row>
    <row r="158" spans="6:6" x14ac:dyDescent="0.25">
      <c r="F158" s="38"/>
    </row>
    <row r="159" spans="6:6" x14ac:dyDescent="0.25">
      <c r="F159" s="38"/>
    </row>
    <row r="160" spans="6:6" x14ac:dyDescent="0.25">
      <c r="F160" s="38"/>
    </row>
    <row r="161" spans="6:6" x14ac:dyDescent="0.25">
      <c r="F161" s="38"/>
    </row>
    <row r="162" spans="6:6" x14ac:dyDescent="0.25">
      <c r="F162" s="38"/>
    </row>
    <row r="163" spans="6:6" x14ac:dyDescent="0.25">
      <c r="F163" s="38"/>
    </row>
    <row r="164" spans="6:6" x14ac:dyDescent="0.25">
      <c r="F164" s="38"/>
    </row>
    <row r="165" spans="6:6" x14ac:dyDescent="0.25">
      <c r="F165" s="38"/>
    </row>
    <row r="166" spans="6:6" x14ac:dyDescent="0.25">
      <c r="F166" s="38"/>
    </row>
    <row r="167" spans="6:6" x14ac:dyDescent="0.25">
      <c r="F167" s="38"/>
    </row>
    <row r="168" spans="6:6" x14ac:dyDescent="0.25">
      <c r="F168" s="38"/>
    </row>
    <row r="169" spans="6:6" x14ac:dyDescent="0.25">
      <c r="F169" s="38"/>
    </row>
    <row r="170" spans="6:6" x14ac:dyDescent="0.25">
      <c r="F170" s="38"/>
    </row>
    <row r="171" spans="6:6" x14ac:dyDescent="0.25">
      <c r="F171" s="38"/>
    </row>
    <row r="172" spans="6:6" x14ac:dyDescent="0.25">
      <c r="F172" s="38"/>
    </row>
  </sheetData>
  <mergeCells count="6">
    <mergeCell ref="A40:A41"/>
    <mergeCell ref="B40:B41"/>
    <mergeCell ref="C40:C41"/>
    <mergeCell ref="A8:A11"/>
    <mergeCell ref="B8:B11"/>
    <mergeCell ref="C8:C11"/>
  </mergeCells>
  <hyperlinks>
    <hyperlink ref="E6" r:id="rId1"/>
    <hyperlink ref="E7" r:id="rId2"/>
    <hyperlink ref="E9" r:id="rId3"/>
    <hyperlink ref="E11" r:id="rId4" display="https://mikemelnychuk.files.wordpress.com/2016/12/melnychuk-2016-pnas-fisheries-management-and-stock-status-with-si.pdf"/>
    <hyperlink ref="E34" r:id="rId5"/>
    <hyperlink ref="E54" r:id="rId6" display="http://www.mpi.govt.nz/law-and-policy/legal-overviews/fisheries/the-health-of-new-zealands-fisheries/"/>
    <hyperlink ref="E40" r:id="rId7"/>
    <hyperlink ref="E24" r:id="rId8"/>
    <hyperlink ref="E51" r:id="rId9" location="DLM396546"/>
    <hyperlink ref="E53" r:id="rId10"/>
    <hyperlink ref="E8" r:id="rId11"/>
    <hyperlink ref="E12" r:id="rId12"/>
    <hyperlink ref="E13" r:id="rId13"/>
    <hyperlink ref="E35" r:id="rId14"/>
    <hyperlink ref="E36" r:id="rId15"/>
    <hyperlink ref="E22" r:id="rId16" display="http://www.legislation.govt.nz/act/public/1996/0088/latest/DLM394192.html"/>
    <hyperlink ref="E23" r:id="rId17" display="http://www.legislation.govt.nz/act/public/1996/0088/latest/DLM394192.html"/>
    <hyperlink ref="E25" r:id="rId18"/>
    <hyperlink ref="E42" r:id="rId19"/>
    <hyperlink ref="E43" r:id="rId20"/>
    <hyperlink ref="E44" r:id="rId21"/>
    <hyperlink ref="E46" r:id="rId22"/>
    <hyperlink ref="E55" r:id="rId23"/>
    <hyperlink ref="E20" r:id="rId24"/>
    <hyperlink ref="E19" r:id="rId25" display="https://www.mpi.govt.nz/document-vault/16339"/>
    <hyperlink ref="E57" r:id="rId26" display="https://www.maritimenz.govt.nz/about/annual-reports/documents/MNZ-annual-report-2015-2016.pdf"/>
    <hyperlink ref="E15" r:id="rId27"/>
    <hyperlink ref="E21" r:id="rId28"/>
    <hyperlink ref="E33" r:id="rId29"/>
    <hyperlink ref="E32" r:id="rId30"/>
    <hyperlink ref="E26" r:id="rId31"/>
    <hyperlink ref="E27" r:id="rId32"/>
    <hyperlink ref="E16" r:id="rId33"/>
    <hyperlink ref="E45" r:id="rId34" display="http://www.mpi.govt.nz/food-safety/food-safety-for-consumers/food-recalls/"/>
    <hyperlink ref="E29" r:id="rId35"/>
    <hyperlink ref="E47" r:id="rId36"/>
    <hyperlink ref="E63" r:id="rId37"/>
    <hyperlink ref="E5" r:id="rId38" display="https://www.mpi.govt.nz/law-and-policy/legal-overviews/fisheries/quota-management-system/"/>
    <hyperlink ref="E66" r:id="rId39" display="http://www.legislation.govt.nz/act/public/1994/0104/latest/DLM334660.html"/>
  </hyperlinks>
  <pageMargins left="0.25" right="0.25" top="0.75" bottom="0.75" header="0.3" footer="0.3"/>
  <pageSetup paperSize="9" scale="58" fitToHeight="0" orientation="landscape" horizontalDpi="4294967293" r:id="rId40"/>
  <headerFooter>
    <oddFooter>&amp;C&amp;"Tiempos Text Regular,Regular"&amp;F&amp;R&amp;"Tiempos Text Regular,Regular"Page &amp;P</oddFooter>
  </headerFooter>
  <ignoredErrors>
    <ignoredError sqref="B56" numberStoredAsText="1"/>
  </ignoredErrors>
  <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21" sqref="B21"/>
    </sheetView>
  </sheetViews>
  <sheetFormatPr defaultColWidth="9.140625" defaultRowHeight="14.25" x14ac:dyDescent="0.25"/>
  <cols>
    <col min="1" max="1" width="39.85546875" style="1" customWidth="1"/>
    <col min="2" max="2" width="14.140625" style="2" customWidth="1"/>
    <col min="3" max="3" width="67.42578125" style="2" customWidth="1"/>
    <col min="4" max="4" width="11.7109375" style="2" bestFit="1" customWidth="1"/>
    <col min="5" max="5" width="11.42578125" style="2" customWidth="1"/>
    <col min="6" max="16384" width="9.140625" style="2"/>
  </cols>
  <sheetData>
    <row r="1" spans="1:3" ht="14.1" x14ac:dyDescent="0.35">
      <c r="A1" s="16" t="s">
        <v>74</v>
      </c>
      <c r="B1" s="17" t="s">
        <v>33</v>
      </c>
      <c r="C1" s="17" t="s">
        <v>0</v>
      </c>
    </row>
    <row r="2" spans="1:3" ht="14.1" x14ac:dyDescent="0.35">
      <c r="A2" s="1" t="s">
        <v>67</v>
      </c>
      <c r="B2" s="3">
        <v>4053000</v>
      </c>
      <c r="C2" s="2" t="s">
        <v>54</v>
      </c>
    </row>
    <row r="3" spans="1:3" ht="14.1" x14ac:dyDescent="0.35">
      <c r="A3" s="1" t="s">
        <v>45</v>
      </c>
      <c r="B3" s="3">
        <v>182000</v>
      </c>
      <c r="C3" s="2" t="s">
        <v>54</v>
      </c>
    </row>
    <row r="4" spans="1:3" ht="27.95" x14ac:dyDescent="0.35">
      <c r="A4" s="1" t="s">
        <v>105</v>
      </c>
      <c r="B4" s="3">
        <f>SUM(B2:B3)</f>
        <v>4235000</v>
      </c>
      <c r="C4" s="2" t="s">
        <v>66</v>
      </c>
    </row>
    <row r="5" spans="1:3" ht="14.1" x14ac:dyDescent="0.35">
      <c r="A5" s="4" t="s">
        <v>37</v>
      </c>
      <c r="B5" s="3">
        <v>1700000</v>
      </c>
      <c r="C5" s="2" t="s">
        <v>54</v>
      </c>
    </row>
    <row r="6" spans="1:3" ht="14.1" x14ac:dyDescent="0.35">
      <c r="A6" s="1" t="s">
        <v>46</v>
      </c>
      <c r="B6" s="3">
        <f>SUM(B2,B3,B5)</f>
        <v>5935000</v>
      </c>
      <c r="C6" s="2" t="s">
        <v>68</v>
      </c>
    </row>
    <row r="7" spans="1:3" ht="14.1" x14ac:dyDescent="0.35">
      <c r="A7" s="1" t="s">
        <v>47</v>
      </c>
      <c r="B7" s="3">
        <v>267700</v>
      </c>
      <c r="C7" s="2" t="s">
        <v>54</v>
      </c>
    </row>
    <row r="8" spans="1:3" ht="27.95" x14ac:dyDescent="0.35">
      <c r="A8" s="1" t="s">
        <v>106</v>
      </c>
      <c r="B8" s="5">
        <f>B4/B7</f>
        <v>15.819947702652223</v>
      </c>
      <c r="C8" s="2" t="s">
        <v>109</v>
      </c>
    </row>
    <row r="9" spans="1:3" ht="14.1" x14ac:dyDescent="0.35">
      <c r="A9" s="1" t="s">
        <v>100</v>
      </c>
      <c r="B9" s="18">
        <f>B6/SUM(B6,B7)</f>
        <v>0.95684137553001114</v>
      </c>
      <c r="C9" s="2" t="s">
        <v>214</v>
      </c>
    </row>
    <row r="10" spans="1:3" ht="27.95" x14ac:dyDescent="0.35">
      <c r="A10" s="1" t="s">
        <v>50</v>
      </c>
      <c r="B10" s="6">
        <f>B6/B7</f>
        <v>22.170339932760552</v>
      </c>
      <c r="C10" s="2" t="s">
        <v>64</v>
      </c>
    </row>
    <row r="11" spans="1:3" ht="27.95" x14ac:dyDescent="0.35">
      <c r="A11" s="1" t="s">
        <v>58</v>
      </c>
      <c r="B11" s="6">
        <f>B14/B7</f>
        <v>4.6348076204706761</v>
      </c>
      <c r="C11" s="2" t="s">
        <v>65</v>
      </c>
    </row>
    <row r="12" spans="1:3" ht="14.1" x14ac:dyDescent="0.35">
      <c r="A12" s="1" t="s">
        <v>34</v>
      </c>
      <c r="B12" s="3">
        <v>17430</v>
      </c>
      <c r="C12" s="2" t="s">
        <v>56</v>
      </c>
    </row>
    <row r="13" spans="1:3" ht="14.1" x14ac:dyDescent="0.35">
      <c r="A13" s="1" t="s">
        <v>35</v>
      </c>
      <c r="B13" s="3">
        <v>4685</v>
      </c>
      <c r="C13" s="2" t="s">
        <v>56</v>
      </c>
    </row>
    <row r="14" spans="1:3" ht="14.1" x14ac:dyDescent="0.35">
      <c r="A14" s="1" t="s">
        <v>36</v>
      </c>
      <c r="B14" s="3">
        <v>1240738</v>
      </c>
      <c r="C14" s="2" t="s">
        <v>56</v>
      </c>
    </row>
    <row r="15" spans="1:3" ht="14.1" x14ac:dyDescent="0.35">
      <c r="A15" s="1" t="s">
        <v>215</v>
      </c>
      <c r="B15" s="3">
        <v>28138</v>
      </c>
      <c r="C15" s="7" t="s">
        <v>57</v>
      </c>
    </row>
    <row r="16" spans="1:3" ht="14.1" x14ac:dyDescent="0.35">
      <c r="A16" s="1" t="s">
        <v>38</v>
      </c>
      <c r="B16" s="8">
        <f>SUM(B12:B15)</f>
        <v>1290991</v>
      </c>
      <c r="C16" s="2" t="s">
        <v>55</v>
      </c>
    </row>
    <row r="17" spans="1:3" ht="14.1" x14ac:dyDescent="0.35">
      <c r="A17" s="1" t="s">
        <v>43</v>
      </c>
      <c r="B17" s="9">
        <f>B12/B3</f>
        <v>9.5769230769230773E-2</v>
      </c>
      <c r="C17" s="2" t="s">
        <v>69</v>
      </c>
    </row>
    <row r="18" spans="1:3" ht="14.1" x14ac:dyDescent="0.35">
      <c r="A18" s="1" t="s">
        <v>44</v>
      </c>
      <c r="B18" s="9">
        <f>B14/B2</f>
        <v>0.30612830002467306</v>
      </c>
      <c r="C18" s="2" t="s">
        <v>70</v>
      </c>
    </row>
    <row r="19" spans="1:3" ht="14.1" x14ac:dyDescent="0.35">
      <c r="A19" s="1" t="s">
        <v>107</v>
      </c>
      <c r="B19" s="9">
        <f>B16/B4</f>
        <v>0.30483848878394332</v>
      </c>
      <c r="C19" s="2" t="s">
        <v>108</v>
      </c>
    </row>
    <row r="20" spans="1:3" ht="14.1" x14ac:dyDescent="0.35">
      <c r="B20" s="9"/>
    </row>
    <row r="21" spans="1:3" ht="14.1" x14ac:dyDescent="0.35">
      <c r="B21" s="3"/>
    </row>
    <row r="22" spans="1:3" ht="14.1" x14ac:dyDescent="0.35">
      <c r="A22" s="10" t="s">
        <v>71</v>
      </c>
    </row>
    <row r="23" spans="1:3" ht="42" x14ac:dyDescent="0.35">
      <c r="A23" s="11" t="s">
        <v>32</v>
      </c>
      <c r="B23" s="76" t="s">
        <v>31</v>
      </c>
      <c r="C23" s="76"/>
    </row>
    <row r="24" spans="1:3" ht="27.95" x14ac:dyDescent="0.35">
      <c r="A24" s="11" t="s">
        <v>97</v>
      </c>
      <c r="B24" s="76" t="s">
        <v>41</v>
      </c>
      <c r="C24" s="76"/>
    </row>
    <row r="25" spans="1:3" ht="27.95" x14ac:dyDescent="0.35">
      <c r="A25" s="11" t="s">
        <v>95</v>
      </c>
      <c r="B25" s="76" t="s">
        <v>40</v>
      </c>
      <c r="C25" s="76"/>
    </row>
    <row r="26" spans="1:3" ht="85.5" x14ac:dyDescent="0.25">
      <c r="A26" s="11" t="s">
        <v>98</v>
      </c>
      <c r="B26" s="76" t="s">
        <v>39</v>
      </c>
      <c r="C26" s="76"/>
    </row>
    <row r="27" spans="1:3" x14ac:dyDescent="0.25">
      <c r="B27" s="12"/>
    </row>
    <row r="28" spans="1:3" ht="61.5" customHeight="1" x14ac:dyDescent="0.25">
      <c r="A28" s="75" t="s">
        <v>72</v>
      </c>
      <c r="B28" s="75"/>
      <c r="C28" s="75"/>
    </row>
  </sheetData>
  <mergeCells count="5">
    <mergeCell ref="A28:C28"/>
    <mergeCell ref="B23:C23"/>
    <mergeCell ref="B24:C24"/>
    <mergeCell ref="B25:C25"/>
    <mergeCell ref="B26:C26"/>
  </mergeCells>
  <hyperlinks>
    <hyperlink ref="B23" r:id="rId1"/>
    <hyperlink ref="B26" r:id="rId2"/>
    <hyperlink ref="B25" r:id="rId3"/>
    <hyperlink ref="B24"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Statistical references</vt:lpstr>
      <vt:lpstr>Calculations</vt:lpstr>
      <vt:lpstr>'Statistical references'!_ftn2</vt:lpstr>
      <vt:lpstr>'Statistical references'!_ftnref2</vt:lpstr>
      <vt:lpstr>'Statistical references'!Print_Area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Jodie</dc:creator>
  <cp:lastModifiedBy>Sen</cp:lastModifiedBy>
  <cp:lastPrinted>2017-07-24T00:12:10Z</cp:lastPrinted>
  <dcterms:created xsi:type="dcterms:W3CDTF">2016-11-10T03:27:41Z</dcterms:created>
  <dcterms:modified xsi:type="dcterms:W3CDTF">2019-05-30T02:09:39Z</dcterms:modified>
</cp:coreProperties>
</file>